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50" windowWidth="19420" windowHeight="11020" activeTab="1"/>
  </bookViews>
  <sheets>
    <sheet name="Totaloversigt" sheetId="1" r:id="rId1"/>
    <sheet name="ØK" sheetId="6" r:id="rId2"/>
    <sheet name="P&amp;T" sheetId="5" r:id="rId3"/>
    <sheet name="B&amp;U" sheetId="4" r:id="rId4"/>
    <sheet name="K&amp;F" sheetId="2" r:id="rId5"/>
    <sheet name="S&amp;S" sheetId="7" r:id="rId6"/>
    <sheet name="A&amp;I" sheetId="3" r:id="rId7"/>
    <sheet name="Ark1" sheetId="8" r:id="rId8"/>
  </sheets>
  <calcPr calcId="145621"/>
</workbook>
</file>

<file path=xl/calcChain.xml><?xml version="1.0" encoding="utf-8"?>
<calcChain xmlns="http://schemas.openxmlformats.org/spreadsheetml/2006/main">
  <c r="D7" i="1" l="1"/>
  <c r="E7" i="1"/>
  <c r="F7" i="1"/>
  <c r="C7" i="1"/>
  <c r="G18" i="7" l="1"/>
  <c r="F9" i="1" s="1"/>
  <c r="F18" i="7"/>
  <c r="E9" i="1" s="1"/>
  <c r="E18" i="7"/>
  <c r="D9" i="1" s="1"/>
  <c r="D18" i="7"/>
  <c r="C9" i="1" s="1"/>
  <c r="D13" i="6"/>
  <c r="C5" i="1" s="1"/>
  <c r="E13" i="6"/>
  <c r="D5" i="1" s="1"/>
  <c r="F13" i="6"/>
  <c r="E5" i="1" s="1"/>
  <c r="G13" i="6"/>
  <c r="F5" i="1" s="1"/>
  <c r="G18" i="3" l="1"/>
  <c r="F10" i="1" s="1"/>
  <c r="F18" i="3"/>
  <c r="E10" i="1" s="1"/>
  <c r="E18" i="3"/>
  <c r="D10" i="1" s="1"/>
  <c r="D18" i="3"/>
  <c r="C10" i="1" s="1"/>
  <c r="G20" i="2"/>
  <c r="F8" i="1" s="1"/>
  <c r="F20" i="2"/>
  <c r="E8" i="1" s="1"/>
  <c r="E20" i="2"/>
  <c r="D8" i="1" s="1"/>
  <c r="D20" i="2"/>
  <c r="C8" i="1" s="1"/>
  <c r="G40" i="5"/>
  <c r="F6" i="1" s="1"/>
  <c r="F40" i="5"/>
  <c r="E6" i="1" s="1"/>
  <c r="E40" i="5"/>
  <c r="D6" i="1" s="1"/>
  <c r="D40" i="5"/>
  <c r="C6" i="1" s="1"/>
  <c r="C11" i="1" l="1"/>
  <c r="D11" i="1"/>
  <c r="E11" i="1"/>
  <c r="F11" i="1"/>
  <c r="D12" i="1" l="1"/>
  <c r="D13" i="1" s="1"/>
  <c r="C12" i="1"/>
  <c r="C13" i="1" s="1"/>
  <c r="F12" i="1"/>
  <c r="F13" i="1" s="1"/>
  <c r="E12" i="1"/>
  <c r="E13" i="1" s="1"/>
</calcChain>
</file>

<file path=xl/sharedStrings.xml><?xml version="1.0" encoding="utf-8"?>
<sst xmlns="http://schemas.openxmlformats.org/spreadsheetml/2006/main" count="287" uniqueCount="223">
  <si>
    <t>Ændringer i 2015</t>
  </si>
  <si>
    <t>Ændringer i 2016</t>
  </si>
  <si>
    <t>Ændringer i 2017</t>
  </si>
  <si>
    <t>Ændringer i 2018</t>
  </si>
  <si>
    <t xml:space="preserve">Udvalg </t>
  </si>
  <si>
    <t>Økonomiudvalg</t>
  </si>
  <si>
    <t>Udvalg for Plan og teknik</t>
  </si>
  <si>
    <t>Udvalg for Børn og Undervisning</t>
  </si>
  <si>
    <t>Udvalg for Kultur og Fritid</t>
  </si>
  <si>
    <t>Udvalg for Social og Sundhed</t>
  </si>
  <si>
    <t>Udvalg for Arbejdsmarked og Integration</t>
  </si>
  <si>
    <t>I alt</t>
  </si>
  <si>
    <t>Dok. nr.</t>
  </si>
  <si>
    <t>Udvalg for Plan og Teknik</t>
  </si>
  <si>
    <t>Sum</t>
  </si>
  <si>
    <t>Beløb i hele kroner (+ = udgifter)</t>
  </si>
  <si>
    <t>Oversigt over ønsker til anlægsprojekter i budget 2015 - 2018</t>
  </si>
  <si>
    <t>Alle projekter med udbetalinger i 2015-2018 medtages. Både nye og tidligere godkendte</t>
  </si>
  <si>
    <t>55620-14</t>
  </si>
  <si>
    <t>Krogen: Tilbygning af rum til fysiotrapeutisk behandling</t>
  </si>
  <si>
    <t>55624-14</t>
  </si>
  <si>
    <t>Centeråde midt: Ombygning af Helle Plejecenter</t>
  </si>
  <si>
    <t>69385-13</t>
  </si>
  <si>
    <t>Blåbjerg Pleje og Aktivitetscenter: Kontorfacciliteter</t>
  </si>
  <si>
    <t>56136-14</t>
  </si>
  <si>
    <t>Hjælpemiddeldepot: Nyt IT-system til hjælpemiddelhåndtering</t>
  </si>
  <si>
    <t>56531-14</t>
  </si>
  <si>
    <t>Lunden: Indgansparti til Living Lab, Varde</t>
  </si>
  <si>
    <t>65793-13</t>
  </si>
  <si>
    <t>Centerområde Vest:  Renovering af hovedbygning på ældreboligcenter Thueslund</t>
  </si>
  <si>
    <t>69366-13</t>
  </si>
  <si>
    <t>Handicap Bo- og beskæftigelse: Til og ombygning af handicapboliger i Ølgod</t>
  </si>
  <si>
    <t>Hjælpemiddeldepot: Nyt Låsesystem</t>
  </si>
  <si>
    <t>Separering af kloak ved kommunale ejedomme. Årre, Agerbæk og Starup-Tofterup i 2013. Næsbjeg i 2014 og Nordenskov i 2016.</t>
  </si>
  <si>
    <t>Udskiftning af vejafvanding i forbindelse med kloakseparering. Årre, Starup-Tofterup og Agerbæk i 2013, Næsbjerg i 2014, Vrøgum i 2015 og Nordenskov i 2016.</t>
  </si>
  <si>
    <t>Værksted til minimurerne Jf. udvalgssag i maj 2013</t>
  </si>
  <si>
    <t>Varde Midtby</t>
  </si>
  <si>
    <t>Landsbyfornyelse</t>
  </si>
  <si>
    <t>Prioritering af cykelstiprojekter</t>
  </si>
  <si>
    <t>Trafiksikkerhed 2013, handleplan</t>
  </si>
  <si>
    <t>Stålværks- og trådspinderigrunden</t>
  </si>
  <si>
    <t>Reserveret til eventuelt udbygning af Tirpitz Museum</t>
  </si>
  <si>
    <t>Ny bogbus</t>
  </si>
  <si>
    <t>Biblioteket - Indretning af fremtidens bibliotek</t>
  </si>
  <si>
    <t>Janusbygningen - udvidelse af bygningen</t>
  </si>
  <si>
    <t>BY 4.12.2013 dok. 172013-13</t>
  </si>
  <si>
    <t>Nye Ønsker:</t>
  </si>
  <si>
    <t>Renovering af broer
Løbende vedligeholdelse af brokapitalen, jf. udvalgssag i maj 2013. Beslutning i Byrådet d. 03-12.2013 at Tarphagebroen renoveres i 2014 og finansieres delvis med 1,75 mio. kr. fra brovedligeholdelse for 2015</t>
  </si>
  <si>
    <t xml:space="preserve">Blåbjerg Pleje og Aktivitetscenter: Telefonanlæg  </t>
  </si>
  <si>
    <t>55267-14</t>
  </si>
  <si>
    <t>59722-14</t>
  </si>
  <si>
    <t>59167-14 / 23121-14</t>
  </si>
  <si>
    <t>Ø1</t>
  </si>
  <si>
    <t>Ø2</t>
  </si>
  <si>
    <t>Ø3</t>
  </si>
  <si>
    <t>Ø4</t>
  </si>
  <si>
    <t>Ø5</t>
  </si>
  <si>
    <t>Nedlæggelse af brandhaner</t>
  </si>
  <si>
    <t>103: Vedligeholdelse og ombygning af Bytoften 2, Varde og Toften 2, Årre</t>
  </si>
  <si>
    <t>504: Investering vedr. energibesparende foranstaltninger
Budgetkonto 651 01 810-08</t>
  </si>
  <si>
    <t>101: Digitale byportaler, etablering</t>
  </si>
  <si>
    <t>64401-14</t>
  </si>
  <si>
    <t>54719-14 / 40435-14</t>
  </si>
  <si>
    <t xml:space="preserve">Pulje til kommunale bygninger/ældreboliger, som skal afvikles "nedrivningspuljen". </t>
  </si>
  <si>
    <t>Ø2a</t>
  </si>
  <si>
    <t>103: Energibesparende foranstaltning vedr. Bytoften 2, Varde</t>
  </si>
  <si>
    <t>69978-14</t>
  </si>
  <si>
    <t>Renovering af bygning i Varde Sommerland</t>
  </si>
  <si>
    <t>50762/14</t>
  </si>
  <si>
    <t>Udvikling af Varde Fritidscenter</t>
  </si>
  <si>
    <t>52901/14</t>
  </si>
  <si>
    <t>Mødelokaler i Varde gamle rådhus</t>
  </si>
  <si>
    <t>53253/14</t>
  </si>
  <si>
    <t>Områdefornyelse i Varde Midtby - KulturSpinderiet</t>
  </si>
  <si>
    <t>60775/14</t>
  </si>
  <si>
    <t>Lånefinansiering vedr. Varde midtby</t>
  </si>
  <si>
    <t>Museet. Ombygning af nuværende administration</t>
  </si>
  <si>
    <t>72671/14</t>
  </si>
  <si>
    <t>7-kanten, arkitektkonkurrence</t>
  </si>
  <si>
    <t>76076/14</t>
  </si>
  <si>
    <t>Halplan</t>
  </si>
  <si>
    <t>Udvalget 
10. juni 2014</t>
  </si>
  <si>
    <t>Sti og toilet ved Blåvand Fyr</t>
  </si>
  <si>
    <t>55995/14</t>
  </si>
  <si>
    <t>Byfornyelser afledt af kloakseparering</t>
  </si>
  <si>
    <t>56004/14</t>
  </si>
  <si>
    <t>Nyt toilet og indvendig vedligeholdelse</t>
  </si>
  <si>
    <t>56075/14</t>
  </si>
  <si>
    <t>Toilet i forbindelse med nyt hus til Minimurerne</t>
  </si>
  <si>
    <t>56080/14</t>
  </si>
  <si>
    <t>Holme Å - genopretning</t>
  </si>
  <si>
    <t>53433/14</t>
  </si>
  <si>
    <t>Klimatilpasningsprojekt i sommerhusområde (LIFE projekt)</t>
  </si>
  <si>
    <t>57450/14</t>
  </si>
  <si>
    <t>Overkørsel over banen ved Thyrasvej, Tistrup</t>
  </si>
  <si>
    <t>56264/14</t>
  </si>
  <si>
    <t>Asfaltering af P-pladser ved haller, institutioner m.v.</t>
  </si>
  <si>
    <t>40579/14</t>
  </si>
  <si>
    <t>Nedklassificering af grusveje til private fællesveje</t>
  </si>
  <si>
    <t>42308/14</t>
  </si>
  <si>
    <t>Skanning af Team Tekniks arkiver (vejsager, tegninger m.m.)</t>
  </si>
  <si>
    <t>48909/14</t>
  </si>
  <si>
    <t>Større arkæologiske forundersøgelser i eksisterende udstykningsområder</t>
  </si>
  <si>
    <t>49545/14</t>
  </si>
  <si>
    <t>Cykelstier - større pulje (ekstra i forhold de afsatte 3 mio. kr. pr. år</t>
  </si>
  <si>
    <t>56343/14</t>
  </si>
  <si>
    <t>Trafikregulering Ribevej ved Jeppe Skovgaardsvej</t>
  </si>
  <si>
    <t>56935/14</t>
  </si>
  <si>
    <t>Renovering af vejkant i Blåvand</t>
  </si>
  <si>
    <t>76529/14</t>
  </si>
  <si>
    <t>Attraktiv bosætning</t>
  </si>
  <si>
    <t>56299/14</t>
  </si>
  <si>
    <t>Kyst til Kyst Stien, broer</t>
  </si>
  <si>
    <t>53023/14</t>
  </si>
  <si>
    <t>Nysø - afslutning af fritidslandskabet</t>
  </si>
  <si>
    <t>53024/14</t>
  </si>
  <si>
    <t>Arnbjerg Parken - foryngelse og fremtidssikring af parkens træer</t>
  </si>
  <si>
    <t>54281/14</t>
  </si>
  <si>
    <t>Renovering af beplantning langs indfaldsvejene til Varde</t>
  </si>
  <si>
    <t>54282/14</t>
  </si>
  <si>
    <t>Naturpleje</t>
  </si>
  <si>
    <t>67673/14</t>
  </si>
  <si>
    <t>KP modul (digitalisering)</t>
  </si>
  <si>
    <t>54810/14</t>
  </si>
  <si>
    <t>Byfornyelsesmidler</t>
  </si>
  <si>
    <t>54814/14</t>
  </si>
  <si>
    <t>Områdefornyelse i Varde Midtby. Forskønnelse af gader, veje, torve 
og pladser; Oplevelsesloop; Toilet-ter ved Minimurernes værksted; juleboder</t>
  </si>
  <si>
    <t>68453/14</t>
  </si>
  <si>
    <t>Ungdomshus (Stål- og Trådspinderigrunden)</t>
  </si>
  <si>
    <t>Renoverings- og anlægspulje vedr. skoler og dagtilbud incl. Ramper</t>
  </si>
  <si>
    <t>Ombygning og renovering af Lykkesgårdskolen</t>
  </si>
  <si>
    <t>Ombygning og renovering af overbygningen på Lykkesgårdskolen</t>
  </si>
  <si>
    <t>Tistrup Børnehave</t>
  </si>
  <si>
    <t>Multihal Agerbæk</t>
  </si>
  <si>
    <t>45862-14   76782-14  74277-14</t>
  </si>
  <si>
    <t>Ny børnehave i Årre (2 beregninger 10,9 mio kr. ved barmarksprojekt og 10,7 mio. kr. på eks. grund.</t>
  </si>
  <si>
    <t>64654-14  64653-14</t>
  </si>
  <si>
    <t>Ungdomsskolen - Cykel- og knallertværksted</t>
  </si>
  <si>
    <t>57919-14</t>
  </si>
  <si>
    <t>Ungerådet - ombygning af Ungehusets kælder (etablering af øvelokaler, lysgård og ventilation). Model 1 = 3.847.000 kr., Model 2 = 2.792.000 kr., Model 3 = 2.492.000 kr.</t>
  </si>
  <si>
    <t>72033-14</t>
  </si>
  <si>
    <t xml:space="preserve">Agerbæk Skole - Kombineret skole- og erhvervskøkken </t>
  </si>
  <si>
    <t>78104-14 80009-14</t>
  </si>
  <si>
    <t>Tilbygning Bhv. Naturligvis i Ansager til vuggestuepladser</t>
  </si>
  <si>
    <t>55688-14 77362-14</t>
  </si>
  <si>
    <t>Etablering af 12 vuggestuepladser i Ansager</t>
  </si>
  <si>
    <t>81569-14</t>
  </si>
  <si>
    <t>P/L-fremskrivning (1,7%) til 2015-priser</t>
  </si>
  <si>
    <t>Tidligere godkendte skrevet med rødt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</si>
  <si>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</si>
  <si>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</si>
  <si>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</si>
  <si>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</si>
  <si>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</si>
  <si>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</si>
  <si>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</si>
  <si>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</si>
  <si>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</si>
  <si>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</si>
  <si>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</si>
  <si>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</si>
  <si>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P13</t>
  </si>
  <si>
    <t>P14</t>
  </si>
  <si>
    <t>P15</t>
  </si>
  <si>
    <t>P16</t>
  </si>
  <si>
    <t>P17</t>
  </si>
  <si>
    <t>P18</t>
  </si>
  <si>
    <t>P19</t>
  </si>
  <si>
    <t>P20</t>
  </si>
  <si>
    <t>P21</t>
  </si>
  <si>
    <t>P22</t>
  </si>
  <si>
    <t>P23</t>
  </si>
  <si>
    <t>P24</t>
  </si>
  <si>
    <t>P25</t>
  </si>
  <si>
    <t>P26</t>
  </si>
  <si>
    <t>P27</t>
  </si>
  <si>
    <t>P28</t>
  </si>
  <si>
    <t>P29</t>
  </si>
  <si>
    <t>P30</t>
  </si>
  <si>
    <t>P31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</si>
  <si>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</si>
  <si>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</si>
  <si>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</si>
  <si>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</si>
  <si>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</si>
  <si>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</si>
  <si>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</si>
  <si>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</si>
  <si>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</si>
  <si>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</si>
  <si>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</si>
  <si>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</si>
  <si>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K1</t>
  </si>
  <si>
    <t>K2</t>
  </si>
  <si>
    <t>K3</t>
  </si>
  <si>
    <t>K4</t>
  </si>
  <si>
    <t>K5</t>
  </si>
  <si>
    <t>K6</t>
  </si>
  <si>
    <t>K7</t>
  </si>
  <si>
    <t>K8</t>
  </si>
  <si>
    <t>K9</t>
  </si>
  <si>
    <t>K10</t>
  </si>
  <si>
    <t>K11</t>
  </si>
  <si>
    <t>K12</t>
  </si>
  <si>
    <t>S2</t>
  </si>
  <si>
    <t>S1</t>
  </si>
  <si>
    <t>S4</t>
  </si>
  <si>
    <t>S5a</t>
  </si>
  <si>
    <t>S5B</t>
  </si>
  <si>
    <t>S6</t>
  </si>
  <si>
    <t>S7</t>
  </si>
  <si>
    <t>S8</t>
  </si>
  <si>
    <t>S9</t>
  </si>
  <si>
    <t>S10</t>
  </si>
  <si>
    <t>S11</t>
  </si>
  <si>
    <t>S12</t>
  </si>
  <si>
    <t>S13</t>
  </si>
  <si>
    <t>Krogen: Forbedring af udendørsfsciliteterne på Jægumsvej</t>
  </si>
  <si>
    <t>Hjemmepleje Midt/Vest: Ombygning Hybenbo</t>
  </si>
  <si>
    <t>Hjemmepleje Midt/Vest: udvidelse af budget til Ombygning Hybenbo</t>
  </si>
  <si>
    <t>Centerområdet NordVest: Renovering og ombygning af kælder til personalefaciliteter på Vinkelvejcenteret Ølgod</t>
  </si>
  <si>
    <t>Ø6</t>
  </si>
  <si>
    <t>Grundkapitalindskud (boliger)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</si>
</sst>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 * #,##0_ ;_ * \-#,##0_ ;_ * &quot;-&quot;??_ ;_ @_ 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3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indexed="8"/>
      <name val="Calibri"/>
      <family val="2"/>
      <scheme val="minor"/>
    </font>
    <font>
      <sz val="13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3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160">
    <xf numFmtId="0" fontId="0" fillId="0" borderId="0" xfId="0"/>
    <xf numFmtId="0" fontId="2" fillId="2" borderId="9" xfId="0" applyFont="1" applyFill="1" applyBorder="1" applyAlignment="1">
      <alignment horizontal="center" wrapText="1"/>
    </xf>
    <xf numFmtId="0" fontId="3" fillId="2" borderId="9" xfId="0" applyFont="1" applyFill="1" applyBorder="1" applyAlignment="1">
      <alignment horizontal="center" wrapText="1"/>
    </xf>
    <xf numFmtId="0" fontId="3" fillId="0" borderId="18" xfId="0" applyFont="1" applyBorder="1" applyAlignment="1">
      <alignment vertical="center" wrapText="1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 wrapText="1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23" xfId="0" applyFont="1" applyBorder="1"/>
    <xf numFmtId="0" fontId="3" fillId="0" borderId="17" xfId="0" applyFont="1" applyBorder="1"/>
    <xf numFmtId="0" fontId="6" fillId="0" borderId="4" xfId="0" applyFont="1" applyBorder="1"/>
    <xf numFmtId="0" fontId="6" fillId="0" borderId="5" xfId="0" applyFont="1" applyBorder="1"/>
    <xf numFmtId="0" fontId="6" fillId="0" borderId="18" xfId="0" applyFont="1" applyFill="1" applyBorder="1" applyAlignment="1">
      <alignment horizontal="center"/>
    </xf>
    <xf numFmtId="0" fontId="6" fillId="0" borderId="18" xfId="0" applyFont="1" applyBorder="1"/>
    <xf numFmtId="0" fontId="6" fillId="0" borderId="1" xfId="0" applyFont="1" applyBorder="1"/>
    <xf numFmtId="0" fontId="6" fillId="0" borderId="14" xfId="0" applyFont="1" applyBorder="1"/>
    <xf numFmtId="0" fontId="6" fillId="0" borderId="19" xfId="0" applyFont="1" applyFill="1" applyBorder="1" applyAlignment="1">
      <alignment horizontal="center"/>
    </xf>
    <xf numFmtId="0" fontId="6" fillId="0" borderId="19" xfId="0" applyFont="1" applyBorder="1"/>
    <xf numFmtId="0" fontId="6" fillId="0" borderId="2" xfId="0" applyFont="1" applyBorder="1"/>
    <xf numFmtId="0" fontId="6" fillId="0" borderId="3" xfId="0" applyFont="1" applyBorder="1"/>
    <xf numFmtId="0" fontId="6" fillId="0" borderId="20" xfId="0" applyFont="1" applyFill="1" applyBorder="1" applyAlignment="1">
      <alignment horizontal="center"/>
    </xf>
    <xf numFmtId="0" fontId="6" fillId="0" borderId="20" xfId="0" applyFont="1" applyBorder="1"/>
    <xf numFmtId="0" fontId="2" fillId="0" borderId="13" xfId="0" applyFont="1" applyFill="1" applyBorder="1"/>
    <xf numFmtId="0" fontId="7" fillId="0" borderId="0" xfId="0" applyFont="1"/>
    <xf numFmtId="0" fontId="8" fillId="0" borderId="5" xfId="0" applyFont="1" applyBorder="1" applyAlignment="1">
      <alignment wrapText="1"/>
    </xf>
    <xf numFmtId="0" fontId="8" fillId="0" borderId="14" xfId="0" applyFont="1" applyBorder="1"/>
    <xf numFmtId="0" fontId="8" fillId="0" borderId="14" xfId="0" applyFont="1" applyBorder="1" applyAlignment="1">
      <alignment wrapText="1"/>
    </xf>
    <xf numFmtId="0" fontId="10" fillId="0" borderId="14" xfId="0" applyFont="1" applyBorder="1" applyAlignment="1">
      <alignment wrapText="1"/>
    </xf>
    <xf numFmtId="0" fontId="9" fillId="0" borderId="19" xfId="0" applyFont="1" applyFill="1" applyBorder="1" applyAlignment="1">
      <alignment horizontal="center"/>
    </xf>
    <xf numFmtId="0" fontId="10" fillId="0" borderId="14" xfId="0" applyFont="1" applyBorder="1"/>
    <xf numFmtId="3" fontId="6" fillId="0" borderId="18" xfId="0" applyNumberFormat="1" applyFont="1" applyBorder="1"/>
    <xf numFmtId="3" fontId="6" fillId="0" borderId="19" xfId="0" applyNumberFormat="1" applyFont="1" applyBorder="1"/>
    <xf numFmtId="3" fontId="9" fillId="0" borderId="19" xfId="0" applyNumberFormat="1" applyFont="1" applyBorder="1"/>
    <xf numFmtId="3" fontId="6" fillId="0" borderId="20" xfId="0" applyNumberFormat="1" applyFont="1" applyBorder="1"/>
    <xf numFmtId="3" fontId="2" fillId="0" borderId="13" xfId="0" applyNumberFormat="1" applyFont="1" applyFill="1" applyBorder="1"/>
    <xf numFmtId="0" fontId="7" fillId="0" borderId="5" xfId="0" applyFont="1" applyBorder="1" applyAlignment="1">
      <alignment wrapText="1"/>
    </xf>
    <xf numFmtId="0" fontId="7" fillId="0" borderId="18" xfId="0" applyFont="1" applyFill="1" applyBorder="1" applyAlignment="1">
      <alignment horizontal="center"/>
    </xf>
    <xf numFmtId="3" fontId="7" fillId="0" borderId="18" xfId="0" applyNumberFormat="1" applyFont="1" applyBorder="1"/>
    <xf numFmtId="0" fontId="7" fillId="0" borderId="18" xfId="0" applyFont="1" applyBorder="1"/>
    <xf numFmtId="0" fontId="7" fillId="0" borderId="14" xfId="0" applyFont="1" applyBorder="1" applyAlignment="1">
      <alignment wrapText="1"/>
    </xf>
    <xf numFmtId="0" fontId="7" fillId="0" borderId="19" xfId="0" applyFont="1" applyFill="1" applyBorder="1" applyAlignment="1">
      <alignment horizontal="center"/>
    </xf>
    <xf numFmtId="3" fontId="7" fillId="0" borderId="19" xfId="0" applyNumberFormat="1" applyFont="1" applyBorder="1"/>
    <xf numFmtId="0" fontId="7" fillId="0" borderId="19" xfId="0" applyFont="1" applyBorder="1"/>
    <xf numFmtId="0" fontId="0" fillId="0" borderId="19" xfId="0" applyFont="1" applyFill="1" applyBorder="1" applyAlignment="1">
      <alignment horizontal="center"/>
    </xf>
    <xf numFmtId="0" fontId="7" fillId="0" borderId="14" xfId="0" applyFont="1" applyBorder="1"/>
    <xf numFmtId="0" fontId="7" fillId="0" borderId="5" xfId="0" applyFont="1" applyBorder="1"/>
    <xf numFmtId="0" fontId="7" fillId="0" borderId="19" xfId="0" applyFont="1" applyFill="1" applyBorder="1" applyAlignment="1">
      <alignment horizontal="center" wrapText="1"/>
    </xf>
    <xf numFmtId="0" fontId="9" fillId="0" borderId="19" xfId="0" applyFont="1" applyFill="1" applyBorder="1" applyAlignment="1">
      <alignment horizontal="center" wrapText="1"/>
    </xf>
    <xf numFmtId="0" fontId="9" fillId="0" borderId="5" xfId="0" applyFont="1" applyBorder="1" applyAlignment="1">
      <alignment wrapText="1"/>
    </xf>
    <xf numFmtId="0" fontId="9" fillId="0" borderId="18" xfId="0" applyFont="1" applyFill="1" applyBorder="1" applyAlignment="1">
      <alignment horizontal="center"/>
    </xf>
    <xf numFmtId="3" fontId="9" fillId="0" borderId="18" xfId="0" applyNumberFormat="1" applyFont="1" applyBorder="1"/>
    <xf numFmtId="0" fontId="9" fillId="0" borderId="14" xfId="0" applyFont="1" applyBorder="1" applyAlignment="1">
      <alignment wrapText="1"/>
    </xf>
    <xf numFmtId="0" fontId="9" fillId="0" borderId="19" xfId="0" applyFont="1" applyBorder="1"/>
    <xf numFmtId="0" fontId="9" fillId="0" borderId="4" xfId="0" applyFont="1" applyBorder="1" applyAlignment="1">
      <alignment horizontal="centerContinuous" vertical="center"/>
    </xf>
    <xf numFmtId="0" fontId="9" fillId="0" borderId="1" xfId="0" applyFont="1" applyBorder="1" applyAlignment="1">
      <alignment horizontal="centerContinuous" vertical="center"/>
    </xf>
    <xf numFmtId="0" fontId="6" fillId="0" borderId="1" xfId="0" applyFont="1" applyBorder="1" applyAlignment="1">
      <alignment horizontal="center" vertical="center"/>
    </xf>
    <xf numFmtId="0" fontId="6" fillId="0" borderId="19" xfId="0" applyFont="1" applyFill="1" applyBorder="1" applyAlignment="1">
      <alignment horizontal="center" wrapText="1"/>
    </xf>
    <xf numFmtId="3" fontId="6" fillId="0" borderId="20" xfId="0" applyNumberFormat="1" applyFont="1" applyBorder="1" applyAlignment="1">
      <alignment horizontal="center"/>
    </xf>
    <xf numFmtId="3" fontId="3" fillId="0" borderId="18" xfId="0" applyNumberFormat="1" applyFont="1" applyFill="1" applyBorder="1" applyAlignment="1">
      <alignment vertical="center"/>
    </xf>
    <xf numFmtId="3" fontId="3" fillId="0" borderId="19" xfId="0" applyNumberFormat="1" applyFont="1" applyFill="1" applyBorder="1" applyAlignment="1">
      <alignment vertical="center"/>
    </xf>
    <xf numFmtId="3" fontId="3" fillId="0" borderId="20" xfId="0" applyNumberFormat="1" applyFont="1" applyFill="1" applyBorder="1" applyAlignment="1">
      <alignment vertical="center"/>
    </xf>
    <xf numFmtId="3" fontId="3" fillId="0" borderId="16" xfId="0" applyNumberFormat="1" applyFont="1" applyFill="1" applyBorder="1" applyAlignment="1">
      <alignment vertical="center"/>
    </xf>
    <xf numFmtId="3" fontId="3" fillId="0" borderId="23" xfId="0" applyNumberFormat="1" applyFont="1" applyBorder="1"/>
    <xf numFmtId="3" fontId="3" fillId="0" borderId="17" xfId="0" applyNumberFormat="1" applyFont="1" applyBorder="1"/>
    <xf numFmtId="0" fontId="8" fillId="0" borderId="3" xfId="0" applyFont="1" applyBorder="1" applyAlignment="1">
      <alignment wrapText="1"/>
    </xf>
    <xf numFmtId="3" fontId="0" fillId="0" borderId="0" xfId="0" applyNumberFormat="1"/>
    <xf numFmtId="3" fontId="6" fillId="0" borderId="20" xfId="0" applyNumberFormat="1" applyFont="1" applyBorder="1" applyAlignment="1">
      <alignment horizontal="right"/>
    </xf>
    <xf numFmtId="0" fontId="12" fillId="0" borderId="19" xfId="0" applyFont="1" applyFill="1" applyBorder="1" applyAlignment="1">
      <alignment horizontal="center"/>
    </xf>
    <xf numFmtId="0" fontId="12" fillId="0" borderId="14" xfId="0" applyFont="1" applyBorder="1" applyAlignment="1">
      <alignment wrapText="1"/>
    </xf>
    <xf numFmtId="164" fontId="12" fillId="0" borderId="19" xfId="3" applyNumberFormat="1" applyFont="1" applyBorder="1"/>
    <xf numFmtId="0" fontId="12" fillId="0" borderId="3" xfId="0" applyFont="1" applyBorder="1" applyAlignment="1">
      <alignment wrapText="1"/>
    </xf>
    <xf numFmtId="0" fontId="12" fillId="0" borderId="20" xfId="0" applyFont="1" applyFill="1" applyBorder="1" applyAlignment="1">
      <alignment horizontal="center"/>
    </xf>
    <xf numFmtId="164" fontId="12" fillId="0" borderId="20" xfId="3" applyNumberFormat="1" applyFont="1" applyBorder="1"/>
    <xf numFmtId="0" fontId="12" fillId="0" borderId="5" xfId="0" applyFont="1" applyBorder="1" applyAlignment="1">
      <alignment wrapText="1"/>
    </xf>
    <xf numFmtId="0" fontId="12" fillId="0" borderId="18" xfId="0" applyFont="1" applyFill="1" applyBorder="1" applyAlignment="1">
      <alignment horizontal="center"/>
    </xf>
    <xf numFmtId="164" fontId="12" fillId="0" borderId="18" xfId="3" applyNumberFormat="1" applyFont="1" applyBorder="1"/>
    <xf numFmtId="0" fontId="12" fillId="0" borderId="19" xfId="0" applyFont="1" applyFill="1" applyBorder="1" applyAlignment="1">
      <alignment horizontal="center" wrapText="1"/>
    </xf>
    <xf numFmtId="0" fontId="0" fillId="0" borderId="3" xfId="0" applyFont="1" applyBorder="1" applyAlignment="1">
      <alignment wrapText="1"/>
    </xf>
    <xf numFmtId="0" fontId="0" fillId="0" borderId="20" xfId="0" applyFont="1" applyFill="1" applyBorder="1" applyAlignment="1">
      <alignment horizontal="center"/>
    </xf>
    <xf numFmtId="0" fontId="0" fillId="0" borderId="20" xfId="0" applyFont="1" applyBorder="1"/>
    <xf numFmtId="0" fontId="4" fillId="0" borderId="13" xfId="0" applyFont="1" applyFill="1" applyBorder="1"/>
    <xf numFmtId="3" fontId="4" fillId="0" borderId="13" xfId="0" applyNumberFormat="1" applyFont="1" applyFill="1" applyBorder="1"/>
    <xf numFmtId="0" fontId="12" fillId="0" borderId="19" xfId="0" applyFont="1" applyFill="1" applyBorder="1" applyAlignment="1">
      <alignment horizontal="center"/>
    </xf>
    <xf numFmtId="0" fontId="12" fillId="0" borderId="19" xfId="0" applyFont="1" applyBorder="1"/>
    <xf numFmtId="0" fontId="12" fillId="0" borderId="14" xfId="0" applyFont="1" applyBorder="1" applyAlignment="1">
      <alignment wrapText="1"/>
    </xf>
    <xf numFmtId="164" fontId="12" fillId="0" borderId="19" xfId="3" applyNumberFormat="1" applyFont="1" applyBorder="1"/>
    <xf numFmtId="0" fontId="12" fillId="0" borderId="3" xfId="0" applyFont="1" applyBorder="1" applyAlignment="1">
      <alignment wrapText="1"/>
    </xf>
    <xf numFmtId="0" fontId="12" fillId="0" borderId="20" xfId="0" applyFont="1" applyFill="1" applyBorder="1" applyAlignment="1">
      <alignment horizontal="center"/>
    </xf>
    <xf numFmtId="164" fontId="12" fillId="0" borderId="20" xfId="3" applyNumberFormat="1" applyFont="1" applyBorder="1"/>
    <xf numFmtId="0" fontId="12" fillId="0" borderId="5" xfId="0" applyFont="1" applyBorder="1" applyAlignment="1">
      <alignment wrapText="1"/>
    </xf>
    <xf numFmtId="0" fontId="12" fillId="0" borderId="18" xfId="0" applyFont="1" applyFill="1" applyBorder="1" applyAlignment="1">
      <alignment horizontal="center"/>
    </xf>
    <xf numFmtId="164" fontId="12" fillId="0" borderId="18" xfId="3" applyNumberFormat="1" applyFont="1" applyBorder="1"/>
    <xf numFmtId="0" fontId="13" fillId="0" borderId="14" xfId="0" applyFont="1" applyBorder="1"/>
    <xf numFmtId="0" fontId="0" fillId="0" borderId="0" xfId="0"/>
    <xf numFmtId="0" fontId="2" fillId="2" borderId="9" xfId="0" applyFont="1" applyFill="1" applyBorder="1" applyAlignment="1">
      <alignment horizontal="center" wrapText="1"/>
    </xf>
    <xf numFmtId="0" fontId="6" fillId="0" borderId="14" xfId="0" applyFont="1" applyBorder="1"/>
    <xf numFmtId="0" fontId="6" fillId="0" borderId="19" xfId="0" applyFont="1" applyFill="1" applyBorder="1" applyAlignment="1">
      <alignment horizontal="center"/>
    </xf>
    <xf numFmtId="0" fontId="6" fillId="0" borderId="3" xfId="0" applyFont="1" applyBorder="1"/>
    <xf numFmtId="0" fontId="6" fillId="0" borderId="20" xfId="0" applyFont="1" applyFill="1" applyBorder="1" applyAlignment="1">
      <alignment horizontal="center"/>
    </xf>
    <xf numFmtId="0" fontId="2" fillId="0" borderId="13" xfId="0" applyFont="1" applyFill="1" applyBorder="1"/>
    <xf numFmtId="3" fontId="6" fillId="0" borderId="18" xfId="0" applyNumberFormat="1" applyFont="1" applyBorder="1"/>
    <xf numFmtId="3" fontId="6" fillId="0" borderId="19" xfId="0" applyNumberFormat="1" applyFont="1" applyBorder="1"/>
    <xf numFmtId="3" fontId="6" fillId="0" borderId="20" xfId="0" applyNumberFormat="1" applyFont="1" applyBorder="1"/>
    <xf numFmtId="3" fontId="2" fillId="0" borderId="13" xfId="0" applyNumberFormat="1" applyFont="1" applyFill="1" applyBorder="1"/>
    <xf numFmtId="0" fontId="9" fillId="0" borderId="5" xfId="0" applyFont="1" applyBorder="1"/>
    <xf numFmtId="0" fontId="9" fillId="0" borderId="18" xfId="0" applyFont="1" applyFill="1" applyBorder="1" applyAlignment="1">
      <alignment horizontal="center"/>
    </xf>
    <xf numFmtId="3" fontId="9" fillId="0" borderId="18" xfId="0" applyNumberFormat="1" applyFont="1" applyBorder="1"/>
    <xf numFmtId="0" fontId="9" fillId="0" borderId="14" xfId="0" applyFont="1" applyBorder="1"/>
    <xf numFmtId="0" fontId="9" fillId="0" borderId="19" xfId="0" applyFont="1" applyFill="1" applyBorder="1" applyAlignment="1">
      <alignment horizontal="center"/>
    </xf>
    <xf numFmtId="3" fontId="9" fillId="0" borderId="19" xfId="0" applyNumberFormat="1" applyFont="1" applyBorder="1"/>
    <xf numFmtId="0" fontId="9" fillId="0" borderId="14" xfId="0" applyFont="1" applyBorder="1" applyAlignment="1">
      <alignment wrapText="1"/>
    </xf>
    <xf numFmtId="0" fontId="9" fillId="0" borderId="4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19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vertical="center"/>
    </xf>
    <xf numFmtId="3" fontId="6" fillId="0" borderId="19" xfId="0" applyNumberFormat="1" applyFont="1" applyFill="1" applyBorder="1" applyAlignment="1">
      <alignment vertical="center"/>
    </xf>
    <xf numFmtId="0" fontId="6" fillId="0" borderId="14" xfId="0" applyFont="1" applyBorder="1" applyAlignment="1">
      <alignment vertical="center" wrapText="1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3" xfId="0" applyFont="1" applyBorder="1" applyAlignment="1">
      <alignment wrapText="1"/>
    </xf>
    <xf numFmtId="0" fontId="6" fillId="0" borderId="20" xfId="0" applyFont="1" applyFill="1" applyBorder="1" applyAlignment="1">
      <alignment horizontal="center" wrapText="1"/>
    </xf>
    <xf numFmtId="0" fontId="14" fillId="0" borderId="20" xfId="0" applyFont="1" applyFill="1" applyBorder="1" applyAlignment="1">
      <alignment horizontal="center" wrapText="1"/>
    </xf>
    <xf numFmtId="0" fontId="9" fillId="0" borderId="4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3" fontId="9" fillId="0" borderId="20" xfId="0" applyNumberFormat="1" applyFont="1" applyBorder="1"/>
    <xf numFmtId="0" fontId="3" fillId="2" borderId="9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3" fillId="2" borderId="16" xfId="0" applyFont="1" applyFill="1" applyBorder="1" applyAlignment="1"/>
    <xf numFmtId="0" fontId="0" fillId="0" borderId="17" xfId="0" applyBorder="1" applyAlignment="1"/>
    <xf numFmtId="0" fontId="0" fillId="2" borderId="16" xfId="0" applyFill="1" applyBorder="1" applyAlignment="1"/>
    <xf numFmtId="0" fontId="0" fillId="2" borderId="17" xfId="0" applyFill="1" applyBorder="1" applyAlignment="1"/>
    <xf numFmtId="0" fontId="2" fillId="0" borderId="12" xfId="0" applyFont="1" applyBorder="1" applyAlignment="1"/>
    <xf numFmtId="0" fontId="6" fillId="0" borderId="15" xfId="0" applyFont="1" applyBorder="1" applyAlignment="1"/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0" xfId="0" applyFont="1" applyFill="1" applyBorder="1" applyAlignment="1"/>
    <xf numFmtId="0" fontId="2" fillId="2" borderId="21" xfId="0" applyFont="1" applyFill="1" applyBorder="1" applyAlignment="1"/>
    <xf numFmtId="0" fontId="2" fillId="2" borderId="11" xfId="0" applyFont="1" applyFill="1" applyBorder="1" applyAlignment="1"/>
    <xf numFmtId="0" fontId="2" fillId="2" borderId="22" xfId="0" applyFont="1" applyFill="1" applyBorder="1" applyAlignment="1"/>
    <xf numFmtId="0" fontId="5" fillId="2" borderId="16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5" fillId="2" borderId="10" xfId="0" applyFont="1" applyFill="1" applyBorder="1" applyAlignment="1"/>
    <xf numFmtId="0" fontId="5" fillId="2" borderId="21" xfId="0" applyFont="1" applyFill="1" applyBorder="1" applyAlignment="1"/>
    <xf numFmtId="0" fontId="5" fillId="2" borderId="11" xfId="0" applyFont="1" applyFill="1" applyBorder="1" applyAlignment="1"/>
    <xf numFmtId="0" fontId="5" fillId="2" borderId="22" xfId="0" applyFont="1" applyFill="1" applyBorder="1" applyAlignment="1"/>
  </cellXfs>
  <cellStyles count="4">
    <cellStyle name="Komma" xfId="3" builtinId="3"/>
    <cellStyle name="Komma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zoomScaleNormal="100" workbookViewId="0">
      <selection activeCell="A17" sqref="A17"/>
    </sheetView>
  </sheetViews>
  <sheetFormatPr defaultRowHeight="14.5" x14ac:dyDescent="0.35"/>
  <cols>
    <col min="1" max="1" width="48.54296875" customWidth="1"/>
    <col min="3" max="3" width="17.54296875" customWidth="1"/>
    <col min="4" max="6" width="15.54296875" customWidth="1"/>
  </cols>
  <sheetData>
    <row r="1" spans="1:6" ht="15.75" thickBot="1" x14ac:dyDescent="0.35"/>
    <row r="2" spans="1:6" ht="41.15" customHeight="1" thickBot="1" x14ac:dyDescent="0.4">
      <c r="A2" s="135" t="s">
        <v>16</v>
      </c>
      <c r="B2" s="135"/>
      <c r="C2" s="135"/>
      <c r="D2" s="135"/>
      <c r="E2" s="135"/>
      <c r="F2" s="135"/>
    </row>
    <row r="3" spans="1:6" ht="24.65" customHeight="1" thickBot="1" x14ac:dyDescent="0.4">
      <c r="A3" s="137" t="s">
        <v>4</v>
      </c>
      <c r="B3" s="139"/>
      <c r="C3" s="136" t="s">
        <v>15</v>
      </c>
      <c r="D3" s="136"/>
      <c r="E3" s="136"/>
      <c r="F3" s="136"/>
    </row>
    <row r="4" spans="1:6" ht="40.4" customHeight="1" thickBot="1" x14ac:dyDescent="0.55000000000000004">
      <c r="A4" s="138"/>
      <c r="B4" s="140"/>
      <c r="C4" s="2">
        <v>2015</v>
      </c>
      <c r="D4" s="2">
        <v>2016</v>
      </c>
      <c r="E4" s="2">
        <v>2017</v>
      </c>
      <c r="F4" s="2">
        <v>2018</v>
      </c>
    </row>
    <row r="5" spans="1:6" ht="41.9" customHeight="1" x14ac:dyDescent="0.35">
      <c r="A5" s="3" t="s">
        <v>5</v>
      </c>
      <c r="B5" s="4"/>
      <c r="C5" s="59">
        <f>+ØK!D13</f>
        <v>53460000</v>
      </c>
      <c r="D5" s="59">
        <f>+ØK!E13</f>
        <v>36200000</v>
      </c>
      <c r="E5" s="59">
        <f>+ØK!F13</f>
        <v>36200000</v>
      </c>
      <c r="F5" s="59">
        <f>+ØK!G13</f>
        <v>36200000</v>
      </c>
    </row>
    <row r="6" spans="1:6" ht="41.9" customHeight="1" x14ac:dyDescent="0.3">
      <c r="A6" s="5" t="s">
        <v>6</v>
      </c>
      <c r="B6" s="6"/>
      <c r="C6" s="60">
        <f>+'P&amp;T'!D40</f>
        <v>36156000</v>
      </c>
      <c r="D6" s="60">
        <f>+'P&amp;T'!E40</f>
        <v>32954000</v>
      </c>
      <c r="E6" s="60">
        <f>+'P&amp;T'!F40</f>
        <v>28100000</v>
      </c>
      <c r="F6" s="60">
        <f>+'P&amp;T'!G40</f>
        <v>12800000</v>
      </c>
    </row>
    <row r="7" spans="1:6" ht="32.15" customHeight="1" x14ac:dyDescent="0.35">
      <c r="A7" s="6" t="s">
        <v>7</v>
      </c>
      <c r="B7" s="6"/>
      <c r="C7" s="60">
        <f>'B&amp;U'!D19</f>
        <v>97874000</v>
      </c>
      <c r="D7" s="60">
        <f>'B&amp;U'!E19</f>
        <v>11000000</v>
      </c>
      <c r="E7" s="60">
        <f>'B&amp;U'!F19</f>
        <v>3000000</v>
      </c>
      <c r="F7" s="60">
        <f>'B&amp;U'!G19</f>
        <v>3000000</v>
      </c>
    </row>
    <row r="8" spans="1:6" ht="32.15" customHeight="1" x14ac:dyDescent="0.3">
      <c r="A8" s="6" t="s">
        <v>8</v>
      </c>
      <c r="B8" s="6"/>
      <c r="C8" s="60">
        <f>+'K&amp;F'!D20</f>
        <v>4415400</v>
      </c>
      <c r="D8" s="60">
        <f>+'K&amp;F'!E20</f>
        <v>13050000</v>
      </c>
      <c r="E8" s="60">
        <f>+'K&amp;F'!F20</f>
        <v>9700000</v>
      </c>
      <c r="F8" s="60">
        <f>+'K&amp;F'!G20</f>
        <v>3000000</v>
      </c>
    </row>
    <row r="9" spans="1:6" ht="32.15" customHeight="1" x14ac:dyDescent="0.3">
      <c r="A9" s="7" t="s">
        <v>9</v>
      </c>
      <c r="B9" s="7"/>
      <c r="C9" s="61">
        <f>+'S&amp;S'!D18</f>
        <v>12388526</v>
      </c>
      <c r="D9" s="61">
        <f>+'S&amp;S'!E18</f>
        <v>6135000</v>
      </c>
      <c r="E9" s="61">
        <f>+'S&amp;S'!F18</f>
        <v>11336420</v>
      </c>
      <c r="F9" s="61">
        <f>+'S&amp;S'!G18</f>
        <v>0</v>
      </c>
    </row>
    <row r="10" spans="1:6" ht="32.15" customHeight="1" thickBot="1" x14ac:dyDescent="0.35">
      <c r="A10" s="7" t="s">
        <v>10</v>
      </c>
      <c r="B10" s="7"/>
      <c r="C10" s="61">
        <f>+'A&amp;I'!D18</f>
        <v>0</v>
      </c>
      <c r="D10" s="61">
        <f>+'A&amp;I'!E18</f>
        <v>0</v>
      </c>
      <c r="E10" s="61">
        <f>+'A&amp;I'!F18</f>
        <v>0</v>
      </c>
      <c r="F10" s="61">
        <f>+'A&amp;I'!G18</f>
        <v>0</v>
      </c>
    </row>
    <row r="11" spans="1:6" ht="32.15" customHeight="1" x14ac:dyDescent="0.3">
      <c r="A11" s="8" t="s">
        <v>14</v>
      </c>
      <c r="B11" s="8"/>
      <c r="C11" s="62">
        <f>SUM(C5:C10)</f>
        <v>204293926</v>
      </c>
      <c r="D11" s="62">
        <f t="shared" ref="D11:F11" si="0">SUM(D5:D10)</f>
        <v>99339000</v>
      </c>
      <c r="E11" s="62">
        <f t="shared" si="0"/>
        <v>88336420</v>
      </c>
      <c r="F11" s="62">
        <f t="shared" si="0"/>
        <v>55000000</v>
      </c>
    </row>
    <row r="12" spans="1:6" ht="32.15" customHeight="1" thickBot="1" x14ac:dyDescent="0.55000000000000004">
      <c r="A12" s="9" t="s">
        <v>147</v>
      </c>
      <c r="B12" s="9"/>
      <c r="C12" s="63">
        <f>C11*0.017</f>
        <v>3472996.7420000001</v>
      </c>
      <c r="D12" s="63">
        <f t="shared" ref="D12:F12" si="1">D11*0.017</f>
        <v>1688763.0000000002</v>
      </c>
      <c r="E12" s="63">
        <f t="shared" si="1"/>
        <v>1501719.1400000001</v>
      </c>
      <c r="F12" s="63">
        <f t="shared" si="1"/>
        <v>935000.00000000012</v>
      </c>
    </row>
    <row r="13" spans="1:6" ht="32.15" customHeight="1" thickBot="1" x14ac:dyDescent="0.55000000000000004">
      <c r="A13" s="10" t="s">
        <v>11</v>
      </c>
      <c r="B13" s="10"/>
      <c r="C13" s="64">
        <f>SUM(C11:C12)</f>
        <v>207766922.74200001</v>
      </c>
      <c r="D13" s="64">
        <f t="shared" ref="D13:F13" si="2">SUM(D11:D12)</f>
        <v>101027763</v>
      </c>
      <c r="E13" s="64">
        <f t="shared" si="2"/>
        <v>89838139.140000001</v>
      </c>
      <c r="F13" s="64">
        <f t="shared" si="2"/>
        <v>55935000</v>
      </c>
    </row>
    <row r="15" spans="1:6" x14ac:dyDescent="0.35">
      <c r="A15" t="s">
        <v>17</v>
      </c>
    </row>
    <row r="16" spans="1:6" x14ac:dyDescent="0.35">
      <c r="A16" s="24" t="s">
        <v>148</v>
      </c>
    </row>
  </sheetData>
  <mergeCells count="4">
    <mergeCell ref="A2:F2"/>
    <mergeCell ref="C3:F3"/>
    <mergeCell ref="A3:A4"/>
    <mergeCell ref="B3:B4"/>
  </mergeCells>
  <pageMargins left="0.70866141732283472" right="0.51181102362204722" top="0.55118110236220474" bottom="0.55118110236220474" header="0.31496062992125984" footer="0.31496062992125984"/>
  <pageSetup paperSize="9" orientation="landscape" r:id="rId1"/>
  <headerFooter>
    <oddFooter>&amp;Ldok. nr. 22754-14&amp;Csag. nr. 14-1094&amp;R&amp;P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abSelected="1" view="pageLayout" topLeftCell="A9" zoomScaleNormal="100" workbookViewId="0">
      <selection activeCell="D11" sqref="D11:G11"/>
    </sheetView>
  </sheetViews>
  <sheetFormatPr defaultColWidth="8.54296875" defaultRowHeight="14.5" x14ac:dyDescent="0.35"/>
  <cols>
    <col min="2" max="2" width="34.54296875" customWidth="1"/>
    <col min="3" max="7" width="15" customWidth="1"/>
  </cols>
  <sheetData>
    <row r="1" spans="1:7" ht="15.75" thickBot="1" x14ac:dyDescent="0.35"/>
    <row r="2" spans="1:7" ht="38.9" customHeight="1" thickBot="1" x14ac:dyDescent="0.4">
      <c r="A2" s="143" t="s">
        <v>16</v>
      </c>
      <c r="B2" s="144"/>
      <c r="C2" s="144"/>
      <c r="D2" s="144"/>
      <c r="E2" s="144"/>
      <c r="F2" s="144"/>
      <c r="G2" s="145"/>
    </row>
    <row r="3" spans="1:7" ht="25.4" customHeight="1" thickBot="1" x14ac:dyDescent="0.4">
      <c r="A3" s="150" t="s">
        <v>5</v>
      </c>
      <c r="B3" s="151"/>
      <c r="C3" s="148" t="s">
        <v>12</v>
      </c>
      <c r="D3" s="146" t="s">
        <v>15</v>
      </c>
      <c r="E3" s="147"/>
      <c r="F3" s="147"/>
      <c r="G3" s="147"/>
    </row>
    <row r="4" spans="1:7" ht="34.5" thickBot="1" x14ac:dyDescent="0.45">
      <c r="A4" s="152"/>
      <c r="B4" s="153"/>
      <c r="C4" s="149"/>
      <c r="D4" s="1" t="s">
        <v>0</v>
      </c>
      <c r="E4" s="1" t="s">
        <v>1</v>
      </c>
      <c r="F4" s="1" t="s">
        <v>2</v>
      </c>
      <c r="G4" s="1" t="s">
        <v>3</v>
      </c>
    </row>
    <row r="5" spans="1:7" ht="51" x14ac:dyDescent="0.4">
      <c r="A5" s="54" t="s">
        <v>52</v>
      </c>
      <c r="B5" s="49" t="s">
        <v>63</v>
      </c>
      <c r="C5" s="50"/>
      <c r="D5" s="51">
        <v>3000000</v>
      </c>
      <c r="E5" s="51">
        <v>3000000</v>
      </c>
      <c r="F5" s="51">
        <v>3000000</v>
      </c>
      <c r="G5" s="51">
        <v>3000000</v>
      </c>
    </row>
    <row r="6" spans="1:7" ht="53.5" customHeight="1" x14ac:dyDescent="0.4">
      <c r="A6" s="55" t="s">
        <v>53</v>
      </c>
      <c r="B6" s="52" t="s">
        <v>59</v>
      </c>
      <c r="C6" s="29"/>
      <c r="D6" s="33">
        <v>23707000</v>
      </c>
      <c r="E6" s="33">
        <v>30000000</v>
      </c>
      <c r="F6" s="33">
        <v>30000000</v>
      </c>
      <c r="G6" s="33">
        <v>30000000</v>
      </c>
    </row>
    <row r="7" spans="1:7" ht="53.5" customHeight="1" x14ac:dyDescent="0.4">
      <c r="A7" s="55" t="s">
        <v>64</v>
      </c>
      <c r="B7" s="52" t="s">
        <v>65</v>
      </c>
      <c r="C7" s="29"/>
      <c r="D7" s="33">
        <v>6293000</v>
      </c>
      <c r="E7" s="33"/>
      <c r="F7" s="33"/>
      <c r="G7" s="33"/>
    </row>
    <row r="8" spans="1:7" ht="51" x14ac:dyDescent="0.4">
      <c r="A8" s="55" t="s">
        <v>54</v>
      </c>
      <c r="B8" s="52" t="s">
        <v>58</v>
      </c>
      <c r="C8" s="29"/>
      <c r="D8" s="33">
        <v>16240000</v>
      </c>
      <c r="E8" s="53">
        <v>0</v>
      </c>
      <c r="F8" s="53">
        <v>0</v>
      </c>
      <c r="G8" s="53">
        <v>0</v>
      </c>
    </row>
    <row r="9" spans="1:7" ht="37.5" customHeight="1" x14ac:dyDescent="0.4">
      <c r="A9" s="56" t="s">
        <v>55</v>
      </c>
      <c r="B9" s="16" t="s">
        <v>57</v>
      </c>
      <c r="C9" s="57" t="s">
        <v>62</v>
      </c>
      <c r="D9" s="32">
        <v>200000</v>
      </c>
      <c r="E9" s="32">
        <v>200000</v>
      </c>
      <c r="F9" s="32">
        <v>200000</v>
      </c>
      <c r="G9" s="32">
        <v>200000</v>
      </c>
    </row>
    <row r="10" spans="1:7" ht="20.149999999999999" customHeight="1" x14ac:dyDescent="0.4">
      <c r="A10" s="56" t="s">
        <v>56</v>
      </c>
      <c r="B10" s="16" t="s">
        <v>60</v>
      </c>
      <c r="C10" s="17" t="s">
        <v>61</v>
      </c>
      <c r="D10" s="32">
        <v>1020000</v>
      </c>
      <c r="E10" s="32">
        <v>0</v>
      </c>
      <c r="F10" s="32">
        <v>0</v>
      </c>
      <c r="G10" s="32">
        <v>0</v>
      </c>
    </row>
    <row r="11" spans="1:7" s="94" customFormat="1" ht="20.149999999999999" customHeight="1" x14ac:dyDescent="0.4">
      <c r="A11" s="128" t="s">
        <v>221</v>
      </c>
      <c r="B11" s="98" t="s">
        <v>222</v>
      </c>
      <c r="C11" s="99"/>
      <c r="D11" s="134">
        <v>3000000</v>
      </c>
      <c r="E11" s="134">
        <v>3000000</v>
      </c>
      <c r="F11" s="134">
        <v>3000000</v>
      </c>
      <c r="G11" s="134">
        <v>3000000</v>
      </c>
    </row>
    <row r="12" spans="1:7" ht="20.149999999999999" customHeight="1" thickBot="1" x14ac:dyDescent="0.45">
      <c r="A12" s="19"/>
      <c r="B12" s="20"/>
      <c r="C12" s="21"/>
      <c r="D12" s="34"/>
      <c r="E12" s="34"/>
      <c r="F12" s="34"/>
      <c r="G12" s="34"/>
    </row>
    <row r="13" spans="1:7" ht="26.9" customHeight="1" x14ac:dyDescent="0.4">
      <c r="A13" s="141" t="s">
        <v>11</v>
      </c>
      <c r="B13" s="142"/>
      <c r="C13" s="23"/>
      <c r="D13" s="35">
        <f>SUM(D5:D12)</f>
        <v>53460000</v>
      </c>
      <c r="E13" s="35">
        <f>SUM(E5:E12)</f>
        <v>36200000</v>
      </c>
      <c r="F13" s="35">
        <f>SUM(F5:F12)</f>
        <v>36200000</v>
      </c>
      <c r="G13" s="35">
        <f>SUM(G5:G12)</f>
        <v>36200000</v>
      </c>
    </row>
    <row r="15" spans="1:7" x14ac:dyDescent="0.35">
      <c r="A15" t="s">
        <v>17</v>
      </c>
    </row>
    <row r="16" spans="1:7" x14ac:dyDescent="0.35">
      <c r="A16" s="24" t="s">
        <v>148</v>
      </c>
    </row>
  </sheetData>
  <mergeCells count="5">
    <mergeCell ref="A13:B13"/>
    <mergeCell ref="A2:G2"/>
    <mergeCell ref="D3:G3"/>
    <mergeCell ref="C3:C4"/>
    <mergeCell ref="A3:B4"/>
  </mergeCells>
  <pageMargins left="0.70866141732283472" right="0.51181102362204722" top="0.55118110236220474" bottom="0.55118110236220474" header="0.31496062992125984" footer="0.31496062992125984"/>
  <pageSetup paperSize="9" orientation="landscape" r:id="rId1"/>
  <headerFooter>
    <oddFooter>&amp;Ldok. nr. 22754-14&amp;Csag. nr. 14-1094&amp;R&amp;P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opLeftCell="A10" zoomScaleNormal="100" workbookViewId="0">
      <selection activeCell="A17" sqref="A17"/>
    </sheetView>
  </sheetViews>
  <sheetFormatPr defaultColWidth="8.54296875" defaultRowHeight="14.5" x14ac:dyDescent="0.35"/>
  <cols>
    <col min="2" max="2" width="34.54296875" customWidth="1"/>
    <col min="3" max="7" width="15" customWidth="1"/>
  </cols>
  <sheetData>
    <row r="1" spans="1:7" ht="15.75" thickBot="1" x14ac:dyDescent="0.35"/>
    <row r="2" spans="1:7" ht="38.9" customHeight="1" thickBot="1" x14ac:dyDescent="0.4">
      <c r="A2" s="143" t="s">
        <v>16</v>
      </c>
      <c r="B2" s="144"/>
      <c r="C2" s="144"/>
      <c r="D2" s="144"/>
      <c r="E2" s="144"/>
      <c r="F2" s="144"/>
      <c r="G2" s="145"/>
    </row>
    <row r="3" spans="1:7" ht="25.4" customHeight="1" thickBot="1" x14ac:dyDescent="0.4">
      <c r="A3" s="156" t="s">
        <v>13</v>
      </c>
      <c r="B3" s="157"/>
      <c r="C3" s="154" t="s">
        <v>12</v>
      </c>
      <c r="D3" s="146" t="s">
        <v>15</v>
      </c>
      <c r="E3" s="147"/>
      <c r="F3" s="147"/>
      <c r="G3" s="147"/>
    </row>
    <row r="4" spans="1:7" ht="34.5" thickBot="1" x14ac:dyDescent="0.45">
      <c r="A4" s="158"/>
      <c r="B4" s="159"/>
      <c r="C4" s="155"/>
      <c r="D4" s="1" t="s">
        <v>0</v>
      </c>
      <c r="E4" s="1" t="s">
        <v>1</v>
      </c>
      <c r="F4" s="1" t="s">
        <v>2</v>
      </c>
      <c r="G4" s="1" t="s">
        <v>3</v>
      </c>
    </row>
    <row r="5" spans="1:7" ht="56.5" customHeight="1" x14ac:dyDescent="0.35">
      <c r="A5" s="125" t="s">
        <v>149</v>
      </c>
      <c r="B5" s="36" t="s">
        <v>33</v>
      </c>
      <c r="C5" s="37"/>
      <c r="D5" s="38">
        <v>270000</v>
      </c>
      <c r="E5" s="38">
        <v>1275000</v>
      </c>
      <c r="F5" s="39">
        <v>0</v>
      </c>
      <c r="G5" s="39">
        <v>0</v>
      </c>
    </row>
    <row r="6" spans="1:7" ht="74.150000000000006" customHeight="1" x14ac:dyDescent="0.35">
      <c r="A6" s="126" t="s">
        <v>150</v>
      </c>
      <c r="B6" s="40" t="s">
        <v>34</v>
      </c>
      <c r="C6" s="41"/>
      <c r="D6" s="42">
        <v>636000</v>
      </c>
      <c r="E6" s="42">
        <v>1379000</v>
      </c>
      <c r="F6" s="43">
        <v>0</v>
      </c>
      <c r="G6" s="43">
        <v>0</v>
      </c>
    </row>
    <row r="7" spans="1:7" ht="29" x14ac:dyDescent="0.35">
      <c r="A7" s="127" t="s">
        <v>151</v>
      </c>
      <c r="B7" s="40" t="s">
        <v>35</v>
      </c>
      <c r="C7" s="44"/>
      <c r="D7" s="42">
        <v>500000</v>
      </c>
      <c r="E7" s="42">
        <v>500000</v>
      </c>
      <c r="F7" s="43">
        <v>0</v>
      </c>
      <c r="G7" s="43">
        <v>0</v>
      </c>
    </row>
    <row r="8" spans="1:7" ht="20.149999999999999" customHeight="1" x14ac:dyDescent="0.35">
      <c r="A8" s="127" t="s">
        <v>152</v>
      </c>
      <c r="B8" s="45" t="s">
        <v>36</v>
      </c>
      <c r="C8" s="41"/>
      <c r="D8" s="42">
        <v>5000000</v>
      </c>
      <c r="E8" s="42">
        <v>5000000</v>
      </c>
      <c r="F8" s="42">
        <v>5000000</v>
      </c>
      <c r="G8" s="43">
        <v>0</v>
      </c>
    </row>
    <row r="9" spans="1:7" ht="20.149999999999999" customHeight="1" x14ac:dyDescent="0.35">
      <c r="A9" s="127" t="s">
        <v>153</v>
      </c>
      <c r="B9" s="45" t="s">
        <v>37</v>
      </c>
      <c r="C9" s="41"/>
      <c r="D9" s="42">
        <v>1900000</v>
      </c>
      <c r="E9" s="42">
        <v>1900000</v>
      </c>
      <c r="F9" s="42">
        <v>1900000</v>
      </c>
      <c r="G9" s="43">
        <v>0</v>
      </c>
    </row>
    <row r="10" spans="1:7" ht="20.149999999999999" customHeight="1" x14ac:dyDescent="0.35">
      <c r="A10" s="127" t="s">
        <v>154</v>
      </c>
      <c r="B10" s="45" t="s">
        <v>38</v>
      </c>
      <c r="C10" s="41"/>
      <c r="D10" s="42">
        <v>3000000</v>
      </c>
      <c r="E10" s="42">
        <v>3000000</v>
      </c>
      <c r="F10" s="42">
        <v>3000000</v>
      </c>
      <c r="G10" s="43">
        <v>0</v>
      </c>
    </row>
    <row r="11" spans="1:7" ht="101.5" x14ac:dyDescent="0.35">
      <c r="A11" s="127" t="s">
        <v>155</v>
      </c>
      <c r="B11" s="40" t="s">
        <v>47</v>
      </c>
      <c r="C11" s="47" t="s">
        <v>45</v>
      </c>
      <c r="D11" s="42">
        <v>250000</v>
      </c>
      <c r="E11" s="42">
        <v>2000000</v>
      </c>
      <c r="F11" s="42">
        <v>2000000</v>
      </c>
      <c r="G11" s="43">
        <v>0</v>
      </c>
    </row>
    <row r="12" spans="1:7" ht="20.149999999999999" customHeight="1" x14ac:dyDescent="0.35">
      <c r="A12" s="127" t="s">
        <v>156</v>
      </c>
      <c r="B12" s="45" t="s">
        <v>39</v>
      </c>
      <c r="C12" s="41"/>
      <c r="D12" s="42">
        <v>1000000</v>
      </c>
      <c r="E12" s="42">
        <v>1000000</v>
      </c>
      <c r="F12" s="42">
        <v>1000000</v>
      </c>
      <c r="G12" s="43">
        <v>0</v>
      </c>
    </row>
    <row r="13" spans="1:7" ht="20.149999999999999" customHeight="1" x14ac:dyDescent="0.35">
      <c r="A13" s="127"/>
      <c r="B13" s="45"/>
      <c r="C13" s="41"/>
      <c r="D13" s="42"/>
      <c r="E13" s="42"/>
      <c r="F13" s="42"/>
      <c r="G13" s="43"/>
    </row>
    <row r="14" spans="1:7" ht="17" x14ac:dyDescent="0.35">
      <c r="A14" s="117"/>
      <c r="B14" s="93" t="s">
        <v>46</v>
      </c>
      <c r="C14" s="83"/>
      <c r="D14" s="84"/>
      <c r="E14" s="84"/>
      <c r="F14" s="84"/>
      <c r="G14" s="84"/>
    </row>
    <row r="15" spans="1:7" ht="17" x14ac:dyDescent="0.35">
      <c r="A15" s="117" t="s">
        <v>157</v>
      </c>
      <c r="B15" s="85" t="s">
        <v>82</v>
      </c>
      <c r="C15" s="83" t="s">
        <v>83</v>
      </c>
      <c r="D15" s="86">
        <v>500000</v>
      </c>
      <c r="E15" s="86"/>
      <c r="F15" s="86"/>
      <c r="G15" s="86"/>
    </row>
    <row r="16" spans="1:7" ht="31" x14ac:dyDescent="0.35">
      <c r="A16" s="117" t="s">
        <v>158</v>
      </c>
      <c r="B16" s="85" t="s">
        <v>84</v>
      </c>
      <c r="C16" s="83" t="s">
        <v>85</v>
      </c>
      <c r="D16" s="86">
        <v>1000000</v>
      </c>
      <c r="E16" s="86">
        <v>1000000</v>
      </c>
      <c r="F16" s="86">
        <v>1000000</v>
      </c>
      <c r="G16" s="86">
        <v>1000000</v>
      </c>
    </row>
    <row r="17" spans="1:7" ht="31" x14ac:dyDescent="0.35">
      <c r="A17" s="117" t="s">
        <v>159</v>
      </c>
      <c r="B17" s="85" t="s">
        <v>86</v>
      </c>
      <c r="C17" s="83" t="s">
        <v>87</v>
      </c>
      <c r="D17" s="86">
        <v>350000</v>
      </c>
      <c r="E17" s="86"/>
      <c r="F17" s="86"/>
      <c r="G17" s="86"/>
    </row>
    <row r="18" spans="1:7" ht="31" x14ac:dyDescent="0.35">
      <c r="A18" s="117" t="s">
        <v>160</v>
      </c>
      <c r="B18" s="85" t="s">
        <v>88</v>
      </c>
      <c r="C18" s="83" t="s">
        <v>89</v>
      </c>
      <c r="D18" s="86"/>
      <c r="E18" s="86">
        <v>250000</v>
      </c>
      <c r="F18" s="86"/>
      <c r="G18" s="86"/>
    </row>
    <row r="19" spans="1:7" ht="17" x14ac:dyDescent="0.35">
      <c r="A19" s="117" t="s">
        <v>161</v>
      </c>
      <c r="B19" s="85" t="s">
        <v>90</v>
      </c>
      <c r="C19" s="83" t="s">
        <v>91</v>
      </c>
      <c r="D19" s="86">
        <v>1000000</v>
      </c>
      <c r="E19" s="86">
        <v>2000000</v>
      </c>
      <c r="F19" s="86">
        <v>2000000</v>
      </c>
      <c r="G19" s="86">
        <v>250000</v>
      </c>
    </row>
    <row r="20" spans="1:7" ht="31" x14ac:dyDescent="0.35">
      <c r="A20" s="117" t="s">
        <v>162</v>
      </c>
      <c r="B20" s="85" t="s">
        <v>92</v>
      </c>
      <c r="C20" s="83" t="s">
        <v>93</v>
      </c>
      <c r="D20" s="86">
        <v>500000</v>
      </c>
      <c r="E20" s="86">
        <v>1000000</v>
      </c>
      <c r="F20" s="86">
        <v>500000</v>
      </c>
      <c r="G20" s="86"/>
    </row>
    <row r="21" spans="1:7" ht="31" x14ac:dyDescent="0.35">
      <c r="A21" s="117" t="s">
        <v>163</v>
      </c>
      <c r="B21" s="85" t="s">
        <v>94</v>
      </c>
      <c r="C21" s="83" t="s">
        <v>95</v>
      </c>
      <c r="D21" s="86">
        <v>3400000</v>
      </c>
      <c r="E21" s="86"/>
      <c r="F21" s="86"/>
      <c r="G21" s="86"/>
    </row>
    <row r="22" spans="1:7" ht="31" x14ac:dyDescent="0.35">
      <c r="A22" s="117" t="s">
        <v>164</v>
      </c>
      <c r="B22" s="85" t="s">
        <v>96</v>
      </c>
      <c r="C22" s="83" t="s">
        <v>97</v>
      </c>
      <c r="D22" s="86">
        <v>1600000</v>
      </c>
      <c r="E22" s="86">
        <v>500000</v>
      </c>
      <c r="F22" s="86">
        <v>500000</v>
      </c>
      <c r="G22" s="86">
        <v>500000</v>
      </c>
    </row>
    <row r="23" spans="1:7" ht="31" x14ac:dyDescent="0.35">
      <c r="A23" s="117" t="s">
        <v>165</v>
      </c>
      <c r="B23" s="85" t="s">
        <v>98</v>
      </c>
      <c r="C23" s="83" t="s">
        <v>99</v>
      </c>
      <c r="D23" s="86">
        <v>500000</v>
      </c>
      <c r="E23" s="86">
        <v>500000</v>
      </c>
      <c r="F23" s="86"/>
      <c r="G23" s="86"/>
    </row>
    <row r="24" spans="1:7" ht="31" x14ac:dyDescent="0.35">
      <c r="A24" s="117" t="s">
        <v>166</v>
      </c>
      <c r="B24" s="85" t="s">
        <v>100</v>
      </c>
      <c r="C24" s="83" t="s">
        <v>101</v>
      </c>
      <c r="D24" s="86">
        <v>1000000</v>
      </c>
      <c r="E24" s="86"/>
      <c r="F24" s="86"/>
      <c r="G24" s="86"/>
    </row>
    <row r="25" spans="1:7" ht="46.5" x14ac:dyDescent="0.35">
      <c r="A25" s="117" t="s">
        <v>167</v>
      </c>
      <c r="B25" s="85" t="s">
        <v>102</v>
      </c>
      <c r="C25" s="83" t="s">
        <v>103</v>
      </c>
      <c r="D25" s="86">
        <v>500000</v>
      </c>
      <c r="E25" s="86"/>
      <c r="F25" s="86"/>
      <c r="G25" s="86"/>
    </row>
    <row r="26" spans="1:7" ht="31" x14ac:dyDescent="0.35">
      <c r="A26" s="117" t="s">
        <v>168</v>
      </c>
      <c r="B26" s="85" t="s">
        <v>104</v>
      </c>
      <c r="C26" s="83" t="s">
        <v>105</v>
      </c>
      <c r="D26" s="86">
        <v>5000000</v>
      </c>
      <c r="E26" s="86">
        <v>5000000</v>
      </c>
      <c r="F26" s="86">
        <v>5000000</v>
      </c>
      <c r="G26" s="86">
        <v>5000000</v>
      </c>
    </row>
    <row r="27" spans="1:7" ht="31" x14ac:dyDescent="0.35">
      <c r="A27" s="117" t="s">
        <v>169</v>
      </c>
      <c r="B27" s="85" t="s">
        <v>106</v>
      </c>
      <c r="C27" s="83" t="s">
        <v>107</v>
      </c>
      <c r="D27" s="86">
        <v>500000</v>
      </c>
      <c r="E27" s="86"/>
      <c r="F27" s="86"/>
      <c r="G27" s="86"/>
    </row>
    <row r="28" spans="1:7" ht="17" x14ac:dyDescent="0.35">
      <c r="A28" s="117" t="s">
        <v>170</v>
      </c>
      <c r="B28" s="85" t="s">
        <v>108</v>
      </c>
      <c r="C28" s="83" t="s">
        <v>109</v>
      </c>
      <c r="D28" s="86">
        <v>2650000</v>
      </c>
      <c r="E28" s="86"/>
      <c r="F28" s="86"/>
      <c r="G28" s="86"/>
    </row>
    <row r="29" spans="1:7" ht="17" x14ac:dyDescent="0.35">
      <c r="A29" s="117" t="s">
        <v>171</v>
      </c>
      <c r="B29" s="85" t="s">
        <v>110</v>
      </c>
      <c r="C29" s="83" t="s">
        <v>111</v>
      </c>
      <c r="D29" s="86"/>
      <c r="E29" s="86">
        <v>3000000</v>
      </c>
      <c r="F29" s="86">
        <v>3000000</v>
      </c>
      <c r="G29" s="86">
        <v>3000000</v>
      </c>
    </row>
    <row r="30" spans="1:7" ht="17" x14ac:dyDescent="0.35">
      <c r="A30" s="117" t="s">
        <v>172</v>
      </c>
      <c r="B30" s="85" t="s">
        <v>112</v>
      </c>
      <c r="C30" s="83" t="s">
        <v>113</v>
      </c>
      <c r="D30" s="86">
        <v>300000</v>
      </c>
      <c r="E30" s="86"/>
      <c r="F30" s="86"/>
      <c r="G30" s="86"/>
    </row>
    <row r="31" spans="1:7" ht="17" x14ac:dyDescent="0.35">
      <c r="A31" s="117" t="s">
        <v>173</v>
      </c>
      <c r="B31" s="85" t="s">
        <v>114</v>
      </c>
      <c r="C31" s="83" t="s">
        <v>115</v>
      </c>
      <c r="D31" s="86">
        <v>200000</v>
      </c>
      <c r="E31" s="86">
        <v>200000</v>
      </c>
      <c r="F31" s="86"/>
      <c r="G31" s="86"/>
    </row>
    <row r="32" spans="1:7" ht="31" x14ac:dyDescent="0.35">
      <c r="A32" s="117" t="s">
        <v>174</v>
      </c>
      <c r="B32" s="85" t="s">
        <v>116</v>
      </c>
      <c r="C32" s="83" t="s">
        <v>117</v>
      </c>
      <c r="D32" s="86">
        <v>250000</v>
      </c>
      <c r="E32" s="86"/>
      <c r="F32" s="86"/>
      <c r="G32" s="86"/>
    </row>
    <row r="33" spans="1:7" ht="31" x14ac:dyDescent="0.35">
      <c r="A33" s="117" t="s">
        <v>175</v>
      </c>
      <c r="B33" s="85" t="s">
        <v>118</v>
      </c>
      <c r="C33" s="83" t="s">
        <v>119</v>
      </c>
      <c r="D33" s="86">
        <v>500000</v>
      </c>
      <c r="E33" s="86"/>
      <c r="F33" s="86"/>
      <c r="G33" s="86"/>
    </row>
    <row r="34" spans="1:7" ht="17" x14ac:dyDescent="0.35">
      <c r="A34" s="117" t="s">
        <v>176</v>
      </c>
      <c r="B34" s="85" t="s">
        <v>120</v>
      </c>
      <c r="C34" s="83" t="s">
        <v>121</v>
      </c>
      <c r="D34" s="86">
        <v>150000</v>
      </c>
      <c r="E34" s="86">
        <v>150000</v>
      </c>
      <c r="F34" s="86"/>
      <c r="G34" s="86"/>
    </row>
    <row r="35" spans="1:7" ht="17" x14ac:dyDescent="0.35">
      <c r="A35" s="117" t="s">
        <v>177</v>
      </c>
      <c r="B35" s="85" t="s">
        <v>122</v>
      </c>
      <c r="C35" s="83" t="s">
        <v>123</v>
      </c>
      <c r="D35" s="86">
        <v>400000</v>
      </c>
      <c r="E35" s="86"/>
      <c r="F35" s="86"/>
      <c r="G35" s="86"/>
    </row>
    <row r="36" spans="1:7" ht="17" x14ac:dyDescent="0.35">
      <c r="A36" s="117" t="s">
        <v>178</v>
      </c>
      <c r="B36" s="85" t="s">
        <v>124</v>
      </c>
      <c r="C36" s="83" t="s">
        <v>125</v>
      </c>
      <c r="D36" s="86">
        <v>3000000</v>
      </c>
      <c r="E36" s="86">
        <v>3000000</v>
      </c>
      <c r="F36" s="86">
        <v>3000000</v>
      </c>
      <c r="G36" s="86">
        <v>3000000</v>
      </c>
    </row>
    <row r="37" spans="1:7" ht="77.5" x14ac:dyDescent="0.35">
      <c r="A37" s="128" t="s">
        <v>179</v>
      </c>
      <c r="B37" s="87" t="s">
        <v>126</v>
      </c>
      <c r="C37" s="88" t="s">
        <v>127</v>
      </c>
      <c r="D37" s="89">
        <v>4400000</v>
      </c>
      <c r="E37" s="89">
        <v>5400000</v>
      </c>
      <c r="F37" s="89">
        <v>4000000</v>
      </c>
      <c r="G37" s="89">
        <v>1000000</v>
      </c>
    </row>
    <row r="38" spans="1:7" ht="17" x14ac:dyDescent="0.35">
      <c r="A38" s="129"/>
      <c r="B38" s="90" t="s">
        <v>75</v>
      </c>
      <c r="C38" s="91"/>
      <c r="D38" s="92">
        <v>-4100000</v>
      </c>
      <c r="E38" s="92">
        <v>-5100000</v>
      </c>
      <c r="F38" s="92">
        <v>-3800000</v>
      </c>
      <c r="G38" s="92">
        <v>-950000</v>
      </c>
    </row>
    <row r="39" spans="1:7" ht="17.5" thickBot="1" x14ac:dyDescent="0.45">
      <c r="A39" s="19"/>
      <c r="B39" s="78"/>
      <c r="C39" s="79"/>
      <c r="D39" s="80"/>
      <c r="E39" s="80"/>
      <c r="F39" s="80"/>
      <c r="G39" s="80"/>
    </row>
    <row r="40" spans="1:7" ht="26.9" customHeight="1" x14ac:dyDescent="0.4">
      <c r="A40" s="141" t="s">
        <v>11</v>
      </c>
      <c r="B40" s="142"/>
      <c r="C40" s="81"/>
      <c r="D40" s="82">
        <f>SUM(D5:D39)</f>
        <v>36156000</v>
      </c>
      <c r="E40" s="82">
        <f>SUM(E5:E39)</f>
        <v>32954000</v>
      </c>
      <c r="F40" s="82">
        <f>SUM(F5:F39)</f>
        <v>28100000</v>
      </c>
      <c r="G40" s="82">
        <f>SUM(G5:G39)</f>
        <v>12800000</v>
      </c>
    </row>
    <row r="42" spans="1:7" x14ac:dyDescent="0.35">
      <c r="A42" t="s">
        <v>17</v>
      </c>
    </row>
    <row r="43" spans="1:7" x14ac:dyDescent="0.35">
      <c r="A43" s="24" t="s">
        <v>148</v>
      </c>
    </row>
  </sheetData>
  <mergeCells count="5">
    <mergeCell ref="A40:B40"/>
    <mergeCell ref="A2:G2"/>
    <mergeCell ref="D3:G3"/>
    <mergeCell ref="C3:C4"/>
    <mergeCell ref="A3:B4"/>
  </mergeCells>
  <pageMargins left="0.70866141732283472" right="0.51181102362204722" top="0.55118110236220474" bottom="0.55118110236220474" header="0.31496062992125984" footer="0.31496062992125984"/>
  <pageSetup paperSize="9" orientation="landscape" r:id="rId1"/>
  <headerFooter>
    <oddFooter>&amp;Ldok. nr. 22754-14&amp;Csag. nr. 14-1094&amp;R&amp;P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opLeftCell="A10" zoomScaleNormal="100" workbookViewId="0">
      <selection activeCell="A17" sqref="A17"/>
    </sheetView>
  </sheetViews>
  <sheetFormatPr defaultColWidth="8.54296875" defaultRowHeight="14.5" x14ac:dyDescent="0.35"/>
  <cols>
    <col min="1" max="1" width="7.1796875" customWidth="1"/>
    <col min="2" max="2" width="52.453125" customWidth="1"/>
    <col min="3" max="3" width="13.453125" customWidth="1"/>
    <col min="4" max="4" width="13.81640625" customWidth="1"/>
    <col min="5" max="5" width="14.1796875" customWidth="1"/>
    <col min="6" max="7" width="15" customWidth="1"/>
  </cols>
  <sheetData>
    <row r="1" spans="1:7" ht="15.75" thickBot="1" x14ac:dyDescent="0.3">
      <c r="A1" s="94"/>
      <c r="B1" s="94"/>
      <c r="C1" s="94"/>
      <c r="D1" s="94"/>
      <c r="E1" s="94"/>
      <c r="F1" s="94"/>
      <c r="G1" s="94"/>
    </row>
    <row r="2" spans="1:7" ht="38.9" customHeight="1" thickBot="1" x14ac:dyDescent="0.4">
      <c r="A2" s="143" t="s">
        <v>16</v>
      </c>
      <c r="B2" s="144"/>
      <c r="C2" s="144"/>
      <c r="D2" s="144"/>
      <c r="E2" s="144"/>
      <c r="F2" s="144"/>
      <c r="G2" s="145"/>
    </row>
    <row r="3" spans="1:7" ht="25.4" customHeight="1" thickBot="1" x14ac:dyDescent="0.4">
      <c r="A3" s="156" t="s">
        <v>7</v>
      </c>
      <c r="B3" s="157"/>
      <c r="C3" s="154" t="s">
        <v>12</v>
      </c>
      <c r="D3" s="146" t="s">
        <v>15</v>
      </c>
      <c r="E3" s="147"/>
      <c r="F3" s="147"/>
      <c r="G3" s="147"/>
    </row>
    <row r="4" spans="1:7" ht="34.5" thickBot="1" x14ac:dyDescent="0.45">
      <c r="A4" s="158"/>
      <c r="B4" s="159"/>
      <c r="C4" s="155"/>
      <c r="D4" s="95" t="s">
        <v>0</v>
      </c>
      <c r="E4" s="95" t="s">
        <v>1</v>
      </c>
      <c r="F4" s="95" t="s">
        <v>2</v>
      </c>
      <c r="G4" s="95" t="s">
        <v>3</v>
      </c>
    </row>
    <row r="5" spans="1:7" ht="20.149999999999999" customHeight="1" x14ac:dyDescent="0.4">
      <c r="A5" s="112" t="s">
        <v>180</v>
      </c>
      <c r="B5" s="105" t="s">
        <v>128</v>
      </c>
      <c r="C5" s="106"/>
      <c r="D5" s="107">
        <v>500000</v>
      </c>
      <c r="E5" s="107"/>
      <c r="F5" s="107"/>
      <c r="G5" s="101"/>
    </row>
    <row r="6" spans="1:7" ht="39.5" customHeight="1" x14ac:dyDescent="0.4">
      <c r="A6" s="113" t="s">
        <v>181</v>
      </c>
      <c r="B6" s="111" t="s">
        <v>129</v>
      </c>
      <c r="C6" s="109"/>
      <c r="D6" s="110">
        <v>3000000</v>
      </c>
      <c r="E6" s="110">
        <v>3000000</v>
      </c>
      <c r="F6" s="110">
        <v>3000000</v>
      </c>
      <c r="G6" s="102">
        <v>3000000</v>
      </c>
    </row>
    <row r="7" spans="1:7" ht="20.149999999999999" customHeight="1" x14ac:dyDescent="0.4">
      <c r="A7" s="113" t="s">
        <v>182</v>
      </c>
      <c r="B7" s="108" t="s">
        <v>130</v>
      </c>
      <c r="C7" s="109"/>
      <c r="D7" s="110">
        <v>41000000</v>
      </c>
      <c r="E7" s="110"/>
      <c r="F7" s="110"/>
      <c r="G7" s="102"/>
    </row>
    <row r="8" spans="1:7" ht="20.149999999999999" customHeight="1" x14ac:dyDescent="0.4">
      <c r="A8" s="113" t="s">
        <v>183</v>
      </c>
      <c r="B8" s="111" t="s">
        <v>131</v>
      </c>
      <c r="C8" s="109"/>
      <c r="D8" s="110">
        <v>8000000</v>
      </c>
      <c r="E8" s="110">
        <v>8000000</v>
      </c>
      <c r="F8" s="110"/>
      <c r="G8" s="102"/>
    </row>
    <row r="9" spans="1:7" ht="20.149999999999999" customHeight="1" x14ac:dyDescent="0.4">
      <c r="A9" s="113" t="s">
        <v>184</v>
      </c>
      <c r="B9" s="108" t="s">
        <v>132</v>
      </c>
      <c r="C9" s="109"/>
      <c r="D9" s="110">
        <v>14000000</v>
      </c>
      <c r="E9" s="110"/>
      <c r="F9" s="110"/>
      <c r="G9" s="102"/>
    </row>
    <row r="10" spans="1:7" ht="20.149999999999999" customHeight="1" x14ac:dyDescent="0.3">
      <c r="A10" s="114"/>
      <c r="B10" s="96"/>
      <c r="C10" s="97"/>
      <c r="D10" s="102"/>
      <c r="E10" s="102"/>
      <c r="F10" s="102"/>
      <c r="G10" s="102"/>
    </row>
    <row r="11" spans="1:7" ht="20.149999999999999" customHeight="1" x14ac:dyDescent="0.4">
      <c r="A11" s="114" t="s">
        <v>185</v>
      </c>
      <c r="B11" s="96" t="s">
        <v>133</v>
      </c>
      <c r="C11" s="116" t="s">
        <v>134</v>
      </c>
      <c r="D11" s="102">
        <v>16000000</v>
      </c>
      <c r="E11" s="102"/>
      <c r="F11" s="102"/>
      <c r="G11" s="102"/>
    </row>
    <row r="12" spans="1:7" ht="34" x14ac:dyDescent="0.4">
      <c r="A12" s="117" t="s">
        <v>186</v>
      </c>
      <c r="B12" s="119" t="s">
        <v>135</v>
      </c>
      <c r="C12" s="116" t="s">
        <v>136</v>
      </c>
      <c r="D12" s="118">
        <v>10700000</v>
      </c>
      <c r="E12" s="102"/>
      <c r="F12" s="102"/>
      <c r="G12" s="102"/>
    </row>
    <row r="13" spans="1:7" ht="20.149999999999999" customHeight="1" x14ac:dyDescent="0.4">
      <c r="A13" s="114" t="s">
        <v>187</v>
      </c>
      <c r="B13" s="96" t="s">
        <v>137</v>
      </c>
      <c r="C13" s="97" t="s">
        <v>138</v>
      </c>
      <c r="D13" s="102">
        <v>220000</v>
      </c>
      <c r="E13" s="102"/>
      <c r="F13" s="102"/>
      <c r="G13" s="102"/>
    </row>
    <row r="14" spans="1:7" ht="68" x14ac:dyDescent="0.4">
      <c r="A14" s="117" t="s">
        <v>188</v>
      </c>
      <c r="B14" s="122" t="s">
        <v>139</v>
      </c>
      <c r="C14" s="99" t="s">
        <v>140</v>
      </c>
      <c r="D14" s="103">
        <v>500000</v>
      </c>
      <c r="E14" s="103"/>
      <c r="F14" s="103"/>
      <c r="G14" s="103"/>
    </row>
    <row r="15" spans="1:7" ht="34" x14ac:dyDescent="0.4">
      <c r="A15" s="114" t="s">
        <v>189</v>
      </c>
      <c r="B15" s="122" t="s">
        <v>141</v>
      </c>
      <c r="C15" s="123" t="s">
        <v>142</v>
      </c>
      <c r="D15" s="103">
        <v>1800000</v>
      </c>
      <c r="E15" s="103"/>
      <c r="F15" s="103"/>
      <c r="G15" s="103"/>
    </row>
    <row r="16" spans="1:7" ht="34" x14ac:dyDescent="0.4">
      <c r="A16" s="117" t="s">
        <v>190</v>
      </c>
      <c r="B16" s="122" t="s">
        <v>143</v>
      </c>
      <c r="C16" s="124" t="s">
        <v>144</v>
      </c>
      <c r="D16" s="103">
        <v>2000000</v>
      </c>
      <c r="E16" s="103"/>
      <c r="F16" s="103"/>
      <c r="G16" s="103"/>
    </row>
    <row r="17" spans="1:7" ht="26.9" customHeight="1" x14ac:dyDescent="0.4">
      <c r="A17" s="114" t="s">
        <v>191</v>
      </c>
      <c r="B17" s="98" t="s">
        <v>145</v>
      </c>
      <c r="C17" s="99" t="s">
        <v>146</v>
      </c>
      <c r="D17" s="103">
        <v>154000</v>
      </c>
      <c r="E17" s="103"/>
      <c r="F17" s="103"/>
      <c r="G17" s="103"/>
    </row>
    <row r="18" spans="1:7" ht="17.5" thickBot="1" x14ac:dyDescent="0.45">
      <c r="A18" s="115"/>
      <c r="B18" s="98"/>
      <c r="C18" s="99"/>
      <c r="D18" s="103"/>
      <c r="E18" s="103"/>
      <c r="F18" s="103"/>
      <c r="G18" s="103"/>
    </row>
    <row r="19" spans="1:7" ht="17" x14ac:dyDescent="0.4">
      <c r="A19" s="141" t="s">
        <v>11</v>
      </c>
      <c r="B19" s="142"/>
      <c r="C19" s="100"/>
      <c r="D19" s="104">
        <v>97874000</v>
      </c>
      <c r="E19" s="104">
        <v>11000000</v>
      </c>
      <c r="F19" s="104">
        <v>3000000</v>
      </c>
      <c r="G19" s="104">
        <v>3000000</v>
      </c>
    </row>
    <row r="20" spans="1:7" x14ac:dyDescent="0.35">
      <c r="A20" s="24"/>
    </row>
    <row r="21" spans="1:7" x14ac:dyDescent="0.35">
      <c r="A21" s="121" t="s">
        <v>17</v>
      </c>
      <c r="B21" s="94"/>
      <c r="C21" s="94"/>
      <c r="D21" s="94"/>
      <c r="E21" s="94"/>
      <c r="F21" s="94"/>
      <c r="G21" s="94"/>
    </row>
    <row r="22" spans="1:7" x14ac:dyDescent="0.35">
      <c r="A22" s="120" t="s">
        <v>148</v>
      </c>
      <c r="B22" s="94"/>
      <c r="C22" s="94"/>
      <c r="D22" s="94"/>
      <c r="E22" s="94"/>
      <c r="F22" s="94"/>
      <c r="G22" s="94"/>
    </row>
  </sheetData>
  <mergeCells count="5">
    <mergeCell ref="A19:B19"/>
    <mergeCell ref="A2:G2"/>
    <mergeCell ref="D3:G3"/>
    <mergeCell ref="C3:C4"/>
    <mergeCell ref="A3:B4"/>
  </mergeCells>
  <pageMargins left="0.70866141732283472" right="0.51181102362204722" top="0.55118110236220474" bottom="0.55118110236220474" header="0.31496062992125984" footer="0.31496062992125984"/>
  <pageSetup paperSize="9" orientation="landscape" r:id="rId1"/>
  <headerFooter>
    <oddFooter>&amp;Ldok. nr. 22754-14&amp;Csag. nr. 14-1094&amp;R&amp;P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view="pageLayout" topLeftCell="A7" zoomScaleNormal="100" workbookViewId="0">
      <selection activeCell="A17" sqref="A17"/>
    </sheetView>
  </sheetViews>
  <sheetFormatPr defaultColWidth="8.54296875" defaultRowHeight="14.5" x14ac:dyDescent="0.35"/>
  <cols>
    <col min="2" max="2" width="34.54296875" customWidth="1"/>
    <col min="3" max="7" width="15" customWidth="1"/>
  </cols>
  <sheetData>
    <row r="1" spans="1:7" ht="15.75" thickBot="1" x14ac:dyDescent="0.35"/>
    <row r="2" spans="1:7" ht="38.9" customHeight="1" thickBot="1" x14ac:dyDescent="0.4">
      <c r="A2" s="143" t="s">
        <v>16</v>
      </c>
      <c r="B2" s="144"/>
      <c r="C2" s="144"/>
      <c r="D2" s="144"/>
      <c r="E2" s="144"/>
      <c r="F2" s="144"/>
      <c r="G2" s="145"/>
    </row>
    <row r="3" spans="1:7" ht="25.4" customHeight="1" thickBot="1" x14ac:dyDescent="0.4">
      <c r="A3" s="156" t="s">
        <v>8</v>
      </c>
      <c r="B3" s="157"/>
      <c r="C3" s="154" t="s">
        <v>12</v>
      </c>
      <c r="D3" s="146" t="s">
        <v>15</v>
      </c>
      <c r="E3" s="147"/>
      <c r="F3" s="147"/>
      <c r="G3" s="147"/>
    </row>
    <row r="4" spans="1:7" ht="34.5" thickBot="1" x14ac:dyDescent="0.45">
      <c r="A4" s="158"/>
      <c r="B4" s="159"/>
      <c r="C4" s="155"/>
      <c r="D4" s="1" t="s">
        <v>0</v>
      </c>
      <c r="E4" s="1" t="s">
        <v>1</v>
      </c>
      <c r="F4" s="1" t="s">
        <v>2</v>
      </c>
      <c r="G4" s="1" t="s">
        <v>3</v>
      </c>
    </row>
    <row r="5" spans="1:7" ht="20.149999999999999" customHeight="1" x14ac:dyDescent="0.35">
      <c r="A5" s="130" t="s">
        <v>192</v>
      </c>
      <c r="B5" s="46" t="s">
        <v>40</v>
      </c>
      <c r="C5" s="37"/>
      <c r="D5" s="38">
        <v>700000</v>
      </c>
      <c r="E5" s="38">
        <v>700000</v>
      </c>
      <c r="F5" s="39">
        <v>0</v>
      </c>
      <c r="G5" s="39">
        <v>0</v>
      </c>
    </row>
    <row r="6" spans="1:7" ht="29" x14ac:dyDescent="0.35">
      <c r="A6" s="127" t="s">
        <v>193</v>
      </c>
      <c r="B6" s="40" t="s">
        <v>41</v>
      </c>
      <c r="C6" s="41"/>
      <c r="D6" s="43">
        <v>0</v>
      </c>
      <c r="E6" s="42">
        <v>6000000</v>
      </c>
      <c r="F6" s="42">
        <v>6000000</v>
      </c>
      <c r="G6" s="43">
        <v>0</v>
      </c>
    </row>
    <row r="7" spans="1:7" ht="20.149999999999999" customHeight="1" x14ac:dyDescent="0.35">
      <c r="A7" s="127" t="s">
        <v>194</v>
      </c>
      <c r="B7" s="45" t="s">
        <v>42</v>
      </c>
      <c r="C7" s="41"/>
      <c r="D7" s="42">
        <v>1450000</v>
      </c>
      <c r="E7" s="42">
        <v>1450000</v>
      </c>
      <c r="F7" s="43">
        <v>0</v>
      </c>
      <c r="G7" s="43">
        <v>0</v>
      </c>
    </row>
    <row r="8" spans="1:7" ht="29" x14ac:dyDescent="0.35">
      <c r="A8" s="127" t="s">
        <v>195</v>
      </c>
      <c r="B8" s="40" t="s">
        <v>43</v>
      </c>
      <c r="C8" s="41"/>
      <c r="D8" s="42">
        <v>300000</v>
      </c>
      <c r="E8" s="42">
        <v>300000</v>
      </c>
      <c r="F8" s="42">
        <v>300000</v>
      </c>
      <c r="G8" s="43">
        <v>0</v>
      </c>
    </row>
    <row r="9" spans="1:7" ht="20.149999999999999" customHeight="1" x14ac:dyDescent="0.35">
      <c r="A9" s="127" t="s">
        <v>196</v>
      </c>
      <c r="B9" s="45" t="s">
        <v>44</v>
      </c>
      <c r="C9" s="41"/>
      <c r="D9" s="43">
        <v>0</v>
      </c>
      <c r="E9" s="42">
        <v>1000000</v>
      </c>
      <c r="F9" s="43">
        <v>0</v>
      </c>
      <c r="G9" s="43">
        <v>0</v>
      </c>
    </row>
    <row r="10" spans="1:7" ht="20.149999999999999" customHeight="1" x14ac:dyDescent="0.4">
      <c r="A10" s="117"/>
      <c r="B10" s="16"/>
      <c r="C10" s="17"/>
      <c r="D10" s="32"/>
      <c r="E10" s="18"/>
      <c r="F10" s="18"/>
      <c r="G10" s="18"/>
    </row>
    <row r="11" spans="1:7" ht="31" x14ac:dyDescent="0.35">
      <c r="A11" s="131" t="s">
        <v>197</v>
      </c>
      <c r="B11" s="69" t="s">
        <v>67</v>
      </c>
      <c r="C11" s="68" t="s">
        <v>68</v>
      </c>
      <c r="D11" s="70">
        <v>130000</v>
      </c>
      <c r="E11" s="70"/>
      <c r="F11" s="70"/>
      <c r="G11" s="70"/>
    </row>
    <row r="12" spans="1:7" ht="15.5" x14ac:dyDescent="0.35">
      <c r="A12" s="131" t="s">
        <v>198</v>
      </c>
      <c r="B12" s="69" t="s">
        <v>69</v>
      </c>
      <c r="C12" s="68" t="s">
        <v>70</v>
      </c>
      <c r="D12" s="70">
        <v>500000</v>
      </c>
      <c r="E12" s="70"/>
      <c r="F12" s="70"/>
      <c r="G12" s="70"/>
    </row>
    <row r="13" spans="1:7" ht="15.5" x14ac:dyDescent="0.35">
      <c r="A13" s="131" t="s">
        <v>199</v>
      </c>
      <c r="B13" s="69" t="s">
        <v>71</v>
      </c>
      <c r="C13" s="68" t="s">
        <v>72</v>
      </c>
      <c r="D13" s="70">
        <v>235400</v>
      </c>
      <c r="E13" s="70"/>
      <c r="F13" s="70"/>
      <c r="G13" s="70"/>
    </row>
    <row r="14" spans="1:7" ht="31" x14ac:dyDescent="0.35">
      <c r="A14" s="132" t="s">
        <v>200</v>
      </c>
      <c r="B14" s="71" t="s">
        <v>73</v>
      </c>
      <c r="C14" s="72" t="s">
        <v>74</v>
      </c>
      <c r="D14" s="73">
        <v>2000000</v>
      </c>
      <c r="E14" s="73">
        <v>2500000</v>
      </c>
      <c r="F14" s="73"/>
      <c r="G14" s="73"/>
    </row>
    <row r="15" spans="1:7" ht="15.5" x14ac:dyDescent="0.35">
      <c r="A15" s="133" t="s">
        <v>201</v>
      </c>
      <c r="B15" s="74" t="s">
        <v>75</v>
      </c>
      <c r="C15" s="75"/>
      <c r="D15" s="76">
        <v>-1900000</v>
      </c>
      <c r="E15" s="76">
        <v>-2300000</v>
      </c>
      <c r="F15" s="76"/>
      <c r="G15" s="76"/>
    </row>
    <row r="16" spans="1:7" ht="31" x14ac:dyDescent="0.35">
      <c r="A16" s="131" t="s">
        <v>202</v>
      </c>
      <c r="B16" s="69" t="s">
        <v>76</v>
      </c>
      <c r="C16" s="68" t="s">
        <v>77</v>
      </c>
      <c r="D16" s="70"/>
      <c r="E16" s="70">
        <v>400000</v>
      </c>
      <c r="F16" s="70">
        <v>400000</v>
      </c>
      <c r="G16" s="70"/>
    </row>
    <row r="17" spans="1:7" ht="15.5" x14ac:dyDescent="0.35">
      <c r="A17" s="131" t="s">
        <v>203</v>
      </c>
      <c r="B17" s="69" t="s">
        <v>78</v>
      </c>
      <c r="C17" s="68" t="s">
        <v>79</v>
      </c>
      <c r="D17" s="70">
        <v>1000000</v>
      </c>
      <c r="E17" s="70"/>
      <c r="F17" s="70"/>
      <c r="G17" s="70"/>
    </row>
    <row r="18" spans="1:7" ht="31.5" thickBot="1" x14ac:dyDescent="0.4">
      <c r="A18" s="131" t="s">
        <v>203</v>
      </c>
      <c r="B18" s="69" t="s">
        <v>80</v>
      </c>
      <c r="C18" s="77" t="s">
        <v>81</v>
      </c>
      <c r="D18" s="70"/>
      <c r="E18" s="70">
        <v>3000000</v>
      </c>
      <c r="F18" s="70">
        <v>3000000</v>
      </c>
      <c r="G18" s="70">
        <v>3000000</v>
      </c>
    </row>
    <row r="19" spans="1:7" ht="20.149999999999999" customHeight="1" thickBot="1" x14ac:dyDescent="0.45">
      <c r="A19" s="128"/>
      <c r="B19" s="20"/>
      <c r="C19" s="21"/>
      <c r="D19" s="22"/>
      <c r="E19" s="22"/>
      <c r="F19" s="22"/>
      <c r="G19" s="22"/>
    </row>
    <row r="20" spans="1:7" ht="26.9" customHeight="1" x14ac:dyDescent="0.4">
      <c r="A20" s="141" t="s">
        <v>11</v>
      </c>
      <c r="B20" s="142"/>
      <c r="C20" s="23"/>
      <c r="D20" s="35">
        <f>SUM(D5:D19)</f>
        <v>4415400</v>
      </c>
      <c r="E20" s="35">
        <f>SUM(E5:E19)</f>
        <v>13050000</v>
      </c>
      <c r="F20" s="35">
        <f>SUM(F5:F19)</f>
        <v>9700000</v>
      </c>
      <c r="G20" s="35">
        <f>SUM(G5:G19)</f>
        <v>3000000</v>
      </c>
    </row>
    <row r="22" spans="1:7" x14ac:dyDescent="0.35">
      <c r="A22" t="s">
        <v>17</v>
      </c>
    </row>
    <row r="23" spans="1:7" x14ac:dyDescent="0.35">
      <c r="A23" s="24" t="s">
        <v>148</v>
      </c>
    </row>
  </sheetData>
  <mergeCells count="5">
    <mergeCell ref="A20:B20"/>
    <mergeCell ref="A2:G2"/>
    <mergeCell ref="D3:G3"/>
    <mergeCell ref="C3:C4"/>
    <mergeCell ref="A3:B4"/>
  </mergeCells>
  <pageMargins left="0.70866141732283472" right="0.51181102362204722" top="0.55118110236220474" bottom="0.55118110236220474" header="0.31496062992125984" footer="0.31496062992125984"/>
  <pageSetup paperSize="9" orientation="landscape" r:id="rId1"/>
  <headerFooter>
    <oddFooter>&amp;Ldok. nr. 22754-14&amp;Csag. nr. 14-1094&amp;R&amp;P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view="pageLayout" topLeftCell="A10" zoomScaleNormal="100" workbookViewId="0">
      <selection activeCell="A17" sqref="A17"/>
    </sheetView>
  </sheetViews>
  <sheetFormatPr defaultColWidth="8.54296875" defaultRowHeight="14.5" x14ac:dyDescent="0.35"/>
  <cols>
    <col min="2" max="2" width="34.54296875" customWidth="1"/>
    <col min="3" max="7" width="15" customWidth="1"/>
  </cols>
  <sheetData>
    <row r="1" spans="1:7" ht="15.75" thickBot="1" x14ac:dyDescent="0.35"/>
    <row r="2" spans="1:7" ht="38.9" customHeight="1" thickBot="1" x14ac:dyDescent="0.4">
      <c r="A2" s="143" t="s">
        <v>16</v>
      </c>
      <c r="B2" s="144"/>
      <c r="C2" s="144"/>
      <c r="D2" s="144"/>
      <c r="E2" s="144"/>
      <c r="F2" s="144"/>
      <c r="G2" s="145"/>
    </row>
    <row r="3" spans="1:7" ht="25.4" customHeight="1" thickBot="1" x14ac:dyDescent="0.4">
      <c r="A3" s="156" t="s">
        <v>9</v>
      </c>
      <c r="B3" s="157"/>
      <c r="C3" s="154" t="s">
        <v>12</v>
      </c>
      <c r="D3" s="146" t="s">
        <v>15</v>
      </c>
      <c r="E3" s="147"/>
      <c r="F3" s="147"/>
      <c r="G3" s="147"/>
    </row>
    <row r="4" spans="1:7" ht="34.5" thickBot="1" x14ac:dyDescent="0.45">
      <c r="A4" s="158"/>
      <c r="B4" s="159"/>
      <c r="C4" s="155"/>
      <c r="D4" s="1" t="s">
        <v>0</v>
      </c>
      <c r="E4" s="1" t="s">
        <v>1</v>
      </c>
      <c r="F4" s="1" t="s">
        <v>2</v>
      </c>
      <c r="G4" s="1" t="s">
        <v>3</v>
      </c>
    </row>
    <row r="5" spans="1:7" ht="33.75" customHeight="1" x14ac:dyDescent="0.4">
      <c r="A5" s="129" t="s">
        <v>205</v>
      </c>
      <c r="B5" s="25" t="s">
        <v>19</v>
      </c>
      <c r="C5" s="13" t="s">
        <v>18</v>
      </c>
      <c r="D5" s="31">
        <v>630000</v>
      </c>
      <c r="E5" s="31">
        <v>0</v>
      </c>
      <c r="F5" s="31">
        <v>0</v>
      </c>
      <c r="G5" s="31">
        <v>0</v>
      </c>
    </row>
    <row r="6" spans="1:7" ht="36.75" customHeight="1" x14ac:dyDescent="0.4">
      <c r="A6" s="117" t="s">
        <v>204</v>
      </c>
      <c r="B6" s="25" t="s">
        <v>217</v>
      </c>
      <c r="C6" s="17" t="s">
        <v>20</v>
      </c>
      <c r="D6" s="32">
        <v>495540</v>
      </c>
      <c r="E6" s="32">
        <v>0</v>
      </c>
      <c r="F6" s="32">
        <v>0</v>
      </c>
      <c r="G6" s="32">
        <v>0</v>
      </c>
    </row>
    <row r="7" spans="1:7" ht="26.25" customHeight="1" x14ac:dyDescent="0.4">
      <c r="A7" s="126" t="s">
        <v>206</v>
      </c>
      <c r="B7" s="28" t="s">
        <v>21</v>
      </c>
      <c r="C7" s="29" t="s">
        <v>22</v>
      </c>
      <c r="D7" s="33">
        <v>4600000</v>
      </c>
      <c r="E7" s="33">
        <v>4600000</v>
      </c>
      <c r="F7" s="33">
        <v>0</v>
      </c>
      <c r="G7" s="33">
        <v>0</v>
      </c>
    </row>
    <row r="8" spans="1:7" ht="20.149999999999999" customHeight="1" x14ac:dyDescent="0.4">
      <c r="A8" s="126" t="s">
        <v>207</v>
      </c>
      <c r="B8" s="30" t="s">
        <v>218</v>
      </c>
      <c r="C8" s="29" t="s">
        <v>49</v>
      </c>
      <c r="D8" s="33">
        <v>525700</v>
      </c>
      <c r="E8" s="33">
        <v>0</v>
      </c>
      <c r="F8" s="33">
        <v>0</v>
      </c>
      <c r="G8" s="33">
        <v>0</v>
      </c>
    </row>
    <row r="9" spans="1:7" ht="31.5" customHeight="1" x14ac:dyDescent="0.4">
      <c r="A9" s="117" t="s">
        <v>208</v>
      </c>
      <c r="B9" s="27" t="s">
        <v>219</v>
      </c>
      <c r="C9" s="17" t="s">
        <v>49</v>
      </c>
      <c r="D9" s="32">
        <v>575600</v>
      </c>
      <c r="E9" s="32">
        <v>0</v>
      </c>
      <c r="F9" s="32">
        <v>0</v>
      </c>
      <c r="G9" s="32">
        <v>0</v>
      </c>
    </row>
    <row r="10" spans="1:7" ht="28.5" customHeight="1" x14ac:dyDescent="0.4">
      <c r="A10" s="117" t="s">
        <v>209</v>
      </c>
      <c r="B10" s="27" t="s">
        <v>48</v>
      </c>
      <c r="C10" s="17" t="s">
        <v>50</v>
      </c>
      <c r="D10" s="32">
        <v>314000</v>
      </c>
      <c r="E10" s="32">
        <v>0</v>
      </c>
      <c r="F10" s="32">
        <v>0</v>
      </c>
      <c r="G10" s="32">
        <v>0</v>
      </c>
    </row>
    <row r="11" spans="1:7" ht="26.25" customHeight="1" x14ac:dyDescent="0.4">
      <c r="A11" s="117" t="s">
        <v>210</v>
      </c>
      <c r="B11" s="27" t="s">
        <v>23</v>
      </c>
      <c r="C11" s="17" t="s">
        <v>50</v>
      </c>
      <c r="D11" s="32">
        <v>108000</v>
      </c>
      <c r="E11" s="32">
        <v>0</v>
      </c>
      <c r="F11" s="32">
        <v>0</v>
      </c>
      <c r="G11" s="32">
        <v>0</v>
      </c>
    </row>
    <row r="12" spans="1:7" ht="20.149999999999999" customHeight="1" x14ac:dyDescent="0.4">
      <c r="A12" s="117" t="s">
        <v>211</v>
      </c>
      <c r="B12" s="26" t="s">
        <v>27</v>
      </c>
      <c r="C12" s="17" t="s">
        <v>24</v>
      </c>
      <c r="D12" s="32">
        <v>1172000</v>
      </c>
      <c r="E12" s="32">
        <v>0</v>
      </c>
      <c r="F12" s="32">
        <v>0</v>
      </c>
      <c r="G12" s="32">
        <v>0</v>
      </c>
    </row>
    <row r="13" spans="1:7" ht="27" customHeight="1" x14ac:dyDescent="0.4">
      <c r="A13" s="117" t="s">
        <v>212</v>
      </c>
      <c r="B13" s="27" t="s">
        <v>25</v>
      </c>
      <c r="C13" s="17" t="s">
        <v>26</v>
      </c>
      <c r="D13" s="32">
        <v>200000</v>
      </c>
      <c r="E13" s="32">
        <v>0</v>
      </c>
      <c r="F13" s="32">
        <v>0</v>
      </c>
      <c r="G13" s="32">
        <v>0</v>
      </c>
    </row>
    <row r="14" spans="1:7" ht="31.5" customHeight="1" x14ac:dyDescent="0.4">
      <c r="A14" s="126" t="s">
        <v>213</v>
      </c>
      <c r="B14" s="28" t="s">
        <v>31</v>
      </c>
      <c r="C14" s="48" t="s">
        <v>51</v>
      </c>
      <c r="D14" s="33">
        <v>0</v>
      </c>
      <c r="E14" s="33">
        <v>1535000</v>
      </c>
      <c r="F14" s="33">
        <v>11336420</v>
      </c>
      <c r="G14" s="33"/>
    </row>
    <row r="15" spans="1:7" ht="26.25" customHeight="1" x14ac:dyDescent="0.4">
      <c r="A15" s="126" t="s">
        <v>214</v>
      </c>
      <c r="B15" s="28" t="s">
        <v>32</v>
      </c>
      <c r="C15" s="29" t="s">
        <v>28</v>
      </c>
      <c r="D15" s="33">
        <v>1940000</v>
      </c>
      <c r="E15" s="32">
        <v>0</v>
      </c>
      <c r="F15" s="32">
        <v>0</v>
      </c>
      <c r="G15" s="32">
        <v>0</v>
      </c>
    </row>
    <row r="16" spans="1:7" ht="40.5" customHeight="1" x14ac:dyDescent="0.4">
      <c r="A16" s="126" t="s">
        <v>215</v>
      </c>
      <c r="B16" s="28" t="s">
        <v>29</v>
      </c>
      <c r="C16" s="29" t="s">
        <v>30</v>
      </c>
      <c r="D16" s="33">
        <v>1000000</v>
      </c>
      <c r="E16" s="33"/>
      <c r="F16" s="33"/>
      <c r="G16" s="33"/>
    </row>
    <row r="17" spans="1:7" ht="48" customHeight="1" thickBot="1" x14ac:dyDescent="0.45">
      <c r="A17" s="128" t="s">
        <v>216</v>
      </c>
      <c r="B17" s="65" t="s">
        <v>220</v>
      </c>
      <c r="C17" s="21" t="s">
        <v>66</v>
      </c>
      <c r="D17" s="67">
        <v>827686</v>
      </c>
      <c r="E17" s="58">
        <v>0</v>
      </c>
      <c r="F17" s="58">
        <v>0</v>
      </c>
      <c r="G17" s="58">
        <v>0</v>
      </c>
    </row>
    <row r="18" spans="1:7" ht="26.9" customHeight="1" x14ac:dyDescent="0.4">
      <c r="A18" s="141" t="s">
        <v>11</v>
      </c>
      <c r="B18" s="142"/>
      <c r="C18" s="23"/>
      <c r="D18" s="35">
        <f>SUM(D5:D17)</f>
        <v>12388526</v>
      </c>
      <c r="E18" s="35">
        <f>SUM(E5:E17)</f>
        <v>6135000</v>
      </c>
      <c r="F18" s="35">
        <f>SUM(F5:F17)</f>
        <v>11336420</v>
      </c>
      <c r="G18" s="35">
        <f>SUM(G5:G17)</f>
        <v>0</v>
      </c>
    </row>
    <row r="20" spans="1:7" x14ac:dyDescent="0.35">
      <c r="A20" t="s">
        <v>17</v>
      </c>
    </row>
    <row r="21" spans="1:7" x14ac:dyDescent="0.35">
      <c r="A21" s="24" t="s">
        <v>148</v>
      </c>
      <c r="D21" s="66"/>
    </row>
  </sheetData>
  <mergeCells count="5">
    <mergeCell ref="A2:G2"/>
    <mergeCell ref="A3:B4"/>
    <mergeCell ref="C3:C4"/>
    <mergeCell ref="D3:G3"/>
    <mergeCell ref="A18:B18"/>
  </mergeCells>
  <pageMargins left="0.70866141732283472" right="0.51181102362204722" top="0.55118110236220474" bottom="0.55118110236220474" header="0.31496062992125984" footer="0.31496062992125984"/>
  <pageSetup paperSize="9" fitToWidth="0" orientation="landscape" r:id="rId1"/>
  <headerFooter>
    <oddFooter>&amp;Ldok. nr. 22754-14&amp;Csag. nr. 14-1094&amp;R&amp;P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view="pageLayout" topLeftCell="A16" zoomScaleNormal="100" workbookViewId="0">
      <selection activeCell="A17" sqref="A17"/>
    </sheetView>
  </sheetViews>
  <sheetFormatPr defaultColWidth="8.54296875" defaultRowHeight="14.5" x14ac:dyDescent="0.35"/>
  <cols>
    <col min="2" max="2" width="34.54296875" customWidth="1"/>
    <col min="3" max="7" width="15" customWidth="1"/>
  </cols>
  <sheetData>
    <row r="1" spans="1:7" ht="15.75" thickBot="1" x14ac:dyDescent="0.35"/>
    <row r="2" spans="1:7" ht="38.9" customHeight="1" thickBot="1" x14ac:dyDescent="0.4">
      <c r="A2" s="143" t="s">
        <v>16</v>
      </c>
      <c r="B2" s="144"/>
      <c r="C2" s="144"/>
      <c r="D2" s="144"/>
      <c r="E2" s="144"/>
      <c r="F2" s="144"/>
      <c r="G2" s="145"/>
    </row>
    <row r="3" spans="1:7" ht="25.4" customHeight="1" thickBot="1" x14ac:dyDescent="0.4">
      <c r="A3" s="156" t="s">
        <v>10</v>
      </c>
      <c r="B3" s="157"/>
      <c r="C3" s="154" t="s">
        <v>12</v>
      </c>
      <c r="D3" s="146" t="s">
        <v>15</v>
      </c>
      <c r="E3" s="147"/>
      <c r="F3" s="147"/>
      <c r="G3" s="147"/>
    </row>
    <row r="4" spans="1:7" ht="34.5" thickBot="1" x14ac:dyDescent="0.45">
      <c r="A4" s="158"/>
      <c r="B4" s="159"/>
      <c r="C4" s="155"/>
      <c r="D4" s="1" t="s">
        <v>0</v>
      </c>
      <c r="E4" s="1" t="s">
        <v>1</v>
      </c>
      <c r="F4" s="1" t="s">
        <v>2</v>
      </c>
      <c r="G4" s="1" t="s">
        <v>3</v>
      </c>
    </row>
    <row r="5" spans="1:7" ht="20.149999999999999" customHeight="1" x14ac:dyDescent="0.3">
      <c r="A5" s="11"/>
      <c r="B5" s="12"/>
      <c r="C5" s="13"/>
      <c r="D5" s="14"/>
      <c r="E5" s="14"/>
      <c r="F5" s="14"/>
      <c r="G5" s="14"/>
    </row>
    <row r="6" spans="1:7" ht="20.149999999999999" customHeight="1" x14ac:dyDescent="0.3">
      <c r="A6" s="15"/>
      <c r="B6" s="16"/>
      <c r="C6" s="17"/>
      <c r="D6" s="18"/>
      <c r="E6" s="18"/>
      <c r="F6" s="18"/>
      <c r="G6" s="18"/>
    </row>
    <row r="7" spans="1:7" ht="20.149999999999999" customHeight="1" x14ac:dyDescent="0.3">
      <c r="A7" s="15"/>
      <c r="B7" s="16"/>
      <c r="C7" s="17"/>
      <c r="D7" s="18"/>
      <c r="E7" s="18"/>
      <c r="F7" s="18"/>
      <c r="G7" s="18"/>
    </row>
    <row r="8" spans="1:7" ht="20.149999999999999" customHeight="1" x14ac:dyDescent="0.3">
      <c r="A8" s="15"/>
      <c r="B8" s="16"/>
      <c r="C8" s="17"/>
      <c r="D8" s="18"/>
      <c r="E8" s="18"/>
      <c r="F8" s="18"/>
      <c r="G8" s="18"/>
    </row>
    <row r="9" spans="1:7" ht="20.149999999999999" customHeight="1" x14ac:dyDescent="0.3">
      <c r="A9" s="15"/>
      <c r="B9" s="16"/>
      <c r="C9" s="17"/>
      <c r="D9" s="18"/>
      <c r="E9" s="18"/>
      <c r="F9" s="18"/>
      <c r="G9" s="18"/>
    </row>
    <row r="10" spans="1:7" ht="20.149999999999999" customHeight="1" x14ac:dyDescent="0.3">
      <c r="A10" s="15"/>
      <c r="B10" s="16"/>
      <c r="C10" s="17"/>
      <c r="D10" s="18"/>
      <c r="E10" s="18"/>
      <c r="F10" s="18"/>
      <c r="G10" s="18"/>
    </row>
    <row r="11" spans="1:7" ht="20.149999999999999" customHeight="1" x14ac:dyDescent="0.3">
      <c r="A11" s="15"/>
      <c r="B11" s="16"/>
      <c r="C11" s="17"/>
      <c r="D11" s="18"/>
      <c r="E11" s="18"/>
      <c r="F11" s="18"/>
      <c r="G11" s="18"/>
    </row>
    <row r="12" spans="1:7" ht="20.149999999999999" customHeight="1" x14ac:dyDescent="0.3">
      <c r="A12" s="15"/>
      <c r="B12" s="16"/>
      <c r="C12" s="17"/>
      <c r="D12" s="18"/>
      <c r="E12" s="18"/>
      <c r="F12" s="18"/>
      <c r="G12" s="18"/>
    </row>
    <row r="13" spans="1:7" ht="20.149999999999999" customHeight="1" x14ac:dyDescent="0.3">
      <c r="A13" s="15"/>
      <c r="B13" s="16"/>
      <c r="C13" s="17"/>
      <c r="D13" s="18"/>
      <c r="E13" s="18"/>
      <c r="F13" s="18"/>
      <c r="G13" s="18"/>
    </row>
    <row r="14" spans="1:7" ht="20.149999999999999" customHeight="1" x14ac:dyDescent="0.3">
      <c r="A14" s="15"/>
      <c r="B14" s="16"/>
      <c r="C14" s="17"/>
      <c r="D14" s="18"/>
      <c r="E14" s="18"/>
      <c r="F14" s="18"/>
      <c r="G14" s="18"/>
    </row>
    <row r="15" spans="1:7" ht="20.149999999999999" customHeight="1" x14ac:dyDescent="0.4">
      <c r="A15" s="15"/>
      <c r="B15" s="16"/>
      <c r="C15" s="17"/>
      <c r="D15" s="18"/>
      <c r="E15" s="18"/>
      <c r="F15" s="18"/>
      <c r="G15" s="18"/>
    </row>
    <row r="16" spans="1:7" ht="20.149999999999999" customHeight="1" x14ac:dyDescent="0.4">
      <c r="A16" s="15"/>
      <c r="B16" s="16"/>
      <c r="C16" s="17"/>
      <c r="D16" s="18"/>
      <c r="E16" s="18"/>
      <c r="F16" s="18"/>
      <c r="G16" s="18"/>
    </row>
    <row r="17" spans="1:7" ht="20.149999999999999" customHeight="1" thickBot="1" x14ac:dyDescent="0.45">
      <c r="A17" s="19"/>
      <c r="B17" s="20"/>
      <c r="C17" s="21"/>
      <c r="D17" s="22"/>
      <c r="E17" s="22"/>
      <c r="F17" s="22"/>
      <c r="G17" s="22"/>
    </row>
    <row r="18" spans="1:7" ht="26.9" customHeight="1" x14ac:dyDescent="0.4">
      <c r="A18" s="141" t="s">
        <v>11</v>
      </c>
      <c r="B18" s="142"/>
      <c r="C18" s="23"/>
      <c r="D18" s="23">
        <f t="shared" ref="D18:G18" si="0">SUM(D5:D17)</f>
        <v>0</v>
      </c>
      <c r="E18" s="23">
        <f t="shared" si="0"/>
        <v>0</v>
      </c>
      <c r="F18" s="23">
        <f t="shared" si="0"/>
        <v>0</v>
      </c>
      <c r="G18" s="23">
        <f t="shared" si="0"/>
        <v>0</v>
      </c>
    </row>
    <row r="20" spans="1:7" x14ac:dyDescent="0.35">
      <c r="A20" t="s">
        <v>17</v>
      </c>
    </row>
    <row r="21" spans="1:7" x14ac:dyDescent="0.35">
      <c r="A21" s="24" t="s">
        <v>148</v>
      </c>
    </row>
  </sheetData>
  <mergeCells count="5">
    <mergeCell ref="A18:B18"/>
    <mergeCell ref="A2:G2"/>
    <mergeCell ref="D3:G3"/>
    <mergeCell ref="C3:C4"/>
    <mergeCell ref="A3:B4"/>
  </mergeCells>
  <pageMargins left="0.70866141732283472" right="0.51181102362204722" top="0.55118110236220474" bottom="0.55118110236220474" header="0.31496062992125984" footer="0.31496062992125984"/>
  <pageSetup paperSize="9" orientation="landscape" r:id="rId1"/>
  <headerFooter>
    <oddFooter>&amp;Ldok. nr. 22754-14&amp;Csag. nr. 14-1094&amp;R&amp;P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LevelName xmlns="d08b57ff-b9b7-4581-975d-98f87b579a51">Åben</AccessLevelName>
    <SortOrder xmlns="d08b57ff-b9b7-4581-975d-98f87b579a51">3</SortOrder>
    <MeetingStartDate xmlns="d08b57ff-b9b7-4581-975d-98f87b579a51">2014-06-24T11:00:00+00:00</MeetingStartDate>
    <EnclosureFileNumber xmlns="d08b57ff-b9b7-4581-975d-98f87b579a51">22754/14</EnclosureFileNumber>
    <AgendaId xmlns="d08b57ff-b9b7-4581-975d-98f87b579a51">2737</AgendaId>
    <AccessLevel xmlns="d08b57ff-b9b7-4581-975d-98f87b579a51">1</AccessLevel>
    <EnclosureType xmlns="d08b57ff-b9b7-4581-975d-98f87b579a51">Enclosure</EnclosureType>
    <CommitteeName xmlns="d08b57ff-b9b7-4581-975d-98f87b579a51">Økonomiudvalget</CommitteeName>
    <FusionId xmlns="d08b57ff-b9b7-4581-975d-98f87b579a51">1511192</FusionId>
    <AgendaAccessLevelName xmlns="d08b57ff-b9b7-4581-975d-98f87b579a51">Åben</AgendaAccessLevelName>
    <UNC xmlns="d08b57ff-b9b7-4581-975d-98f87b579a51">1344041</UNC>
    <MeetingTitle xmlns="d08b57ff-b9b7-4581-975d-98f87b579a51">24-06-2014</MeetingTitle>
    <MeetingDateAndTime xmlns="d08b57ff-b9b7-4581-975d-98f87b579a51">24-06-2014 fra 13:00 - 16:00</MeetingDateAndTime>
    <MeetingEndDate xmlns="d08b57ff-b9b7-4581-975d-98f87b579a51">2014-06-24T14:00:00+00:00</MeetingEndDate>
    <PWDescription xmlns="d08b57ff-b9b7-4581-975d-98f87b579a51"/>
    <PWFileType xmlns="d08b57ff-b9b7-4581-975d-98f87b579a51">.XLSX</PWFileType>
    <DocumentType xmlns="d08b57ff-b9b7-4581-975d-98f87b579a51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96E0605-9516-46D1-A27C-7DEE7DC5064F}"/>
</file>

<file path=customXml/itemProps2.xml><?xml version="1.0" encoding="utf-8"?>
<ds:datastoreItem xmlns:ds="http://schemas.openxmlformats.org/officeDocument/2006/customXml" ds:itemID="{474E3D92-AE38-46B1-92BD-C7101292BC7C}"/>
</file>

<file path=customXml/itemProps3.xml><?xml version="1.0" encoding="utf-8"?>
<ds:datastoreItem xmlns:ds="http://schemas.openxmlformats.org/officeDocument/2006/customXml" ds:itemID="{C12BFCB6-BE98-4221-A297-568D3299F3B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8</vt:i4>
      </vt:variant>
    </vt:vector>
  </HeadingPairs>
  <TitlesOfParts>
    <vt:vector size="8" baseType="lpstr">
      <vt:lpstr>Totaloversigt</vt:lpstr>
      <vt:lpstr>ØK</vt:lpstr>
      <vt:lpstr>P&amp;T</vt:lpstr>
      <vt:lpstr>B&amp;U</vt:lpstr>
      <vt:lpstr>K&amp;F</vt:lpstr>
      <vt:lpstr>S&amp;S</vt:lpstr>
      <vt:lpstr>A&amp;I</vt:lpstr>
      <vt:lpstr>Ark1</vt:lpstr>
    </vt:vector>
  </TitlesOfParts>
  <Company>Varde Kommune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ØKO-24-06-2014 - Bilag 203.03 Oversigt over ønsker til anlægsbudget 2015 - 2018 (udvalgsopdelt)</dc:title>
  <dc:creator>Flemming Karlsen</dc:creator>
  <cp:lastModifiedBy>Jørn Pedersen</cp:lastModifiedBy>
  <cp:lastPrinted>2014-06-25T10:32:43Z</cp:lastPrinted>
  <dcterms:created xsi:type="dcterms:W3CDTF">2014-01-22T10:50:38Z</dcterms:created>
  <dcterms:modified xsi:type="dcterms:W3CDTF">2014-06-25T10:32:52Z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